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GAC -2018\2019 HGAC MAXXX Update version\"/>
    </mc:Choice>
  </mc:AlternateContent>
  <bookViews>
    <workbookView xWindow="0" yWindow="420" windowWidth="19140" windowHeight="6090"/>
  </bookViews>
  <sheets>
    <sheet name="Camel 1200 Dump" sheetId="10" r:id="rId1"/>
  </sheets>
  <definedNames>
    <definedName name="_xlnm.Print_Area" localSheetId="0">'Camel 1200 Dump'!$A$1:$H$203</definedName>
  </definedNames>
  <calcPr calcId="152511"/>
</workbook>
</file>

<file path=xl/calcChain.xml><?xml version="1.0" encoding="utf-8"?>
<calcChain xmlns="http://schemas.openxmlformats.org/spreadsheetml/2006/main">
  <c r="F219" i="10" l="1"/>
  <c r="E219" i="10"/>
  <c r="H219" i="10" s="1"/>
  <c r="F218" i="10"/>
  <c r="E218" i="10"/>
  <c r="H218" i="10" s="1"/>
  <c r="F217" i="10"/>
  <c r="H217" i="10" s="1"/>
  <c r="E217" i="10"/>
  <c r="F216" i="10"/>
  <c r="E216" i="10"/>
  <c r="F215" i="10"/>
  <c r="E215" i="10"/>
  <c r="F214" i="10"/>
  <c r="E214" i="10"/>
  <c r="H214" i="10" s="1"/>
  <c r="F213" i="10"/>
  <c r="H213" i="10" s="1"/>
  <c r="E213" i="10"/>
  <c r="F212" i="10"/>
  <c r="E212" i="10"/>
  <c r="H212" i="10" s="1"/>
  <c r="F211" i="10"/>
  <c r="E211" i="10"/>
  <c r="F208" i="10"/>
  <c r="E208" i="10"/>
  <c r="H208" i="10" s="1"/>
  <c r="F139" i="10"/>
  <c r="E139" i="10"/>
  <c r="H139" i="10" s="1"/>
  <c r="F138" i="10"/>
  <c r="H138" i="10" s="1"/>
  <c r="E138" i="10"/>
  <c r="F137" i="10"/>
  <c r="E137" i="10"/>
  <c r="H137" i="10" s="1"/>
  <c r="F136" i="10"/>
  <c r="E136" i="10"/>
  <c r="F135" i="10"/>
  <c r="E135" i="10"/>
  <c r="H135" i="10" s="1"/>
  <c r="F134" i="10"/>
  <c r="E134" i="10"/>
  <c r="F133" i="10"/>
  <c r="E133" i="10"/>
  <c r="H133" i="10" s="1"/>
  <c r="F132" i="10"/>
  <c r="E132" i="10"/>
  <c r="H132" i="10" s="1"/>
  <c r="F131" i="10"/>
  <c r="H131" i="10" s="1"/>
  <c r="E131" i="10"/>
  <c r="F130" i="10"/>
  <c r="E130" i="10"/>
  <c r="F129" i="10"/>
  <c r="E129" i="10"/>
  <c r="F128" i="10"/>
  <c r="E128" i="10"/>
  <c r="H128" i="10" s="1"/>
  <c r="H127" i="10"/>
  <c r="F127" i="10"/>
  <c r="E127" i="10"/>
  <c r="F126" i="10"/>
  <c r="E126" i="10"/>
  <c r="F125" i="10"/>
  <c r="E125" i="10"/>
  <c r="H125" i="10" s="1"/>
  <c r="F124" i="10"/>
  <c r="E124" i="10"/>
  <c r="H124" i="10" s="1"/>
  <c r="F123" i="10"/>
  <c r="E123" i="10"/>
  <c r="H123" i="10" s="1"/>
  <c r="F122" i="10"/>
  <c r="H122" i="10" s="1"/>
  <c r="E122" i="10"/>
  <c r="F121" i="10"/>
  <c r="E121" i="10"/>
  <c r="H121" i="10" s="1"/>
  <c r="F120" i="10"/>
  <c r="E120" i="10"/>
  <c r="F119" i="10"/>
  <c r="E119" i="10"/>
  <c r="H119" i="10" s="1"/>
  <c r="F118" i="10"/>
  <c r="E118" i="10"/>
  <c r="F117" i="10"/>
  <c r="E117" i="10"/>
  <c r="H117" i="10" s="1"/>
  <c r="F116" i="10"/>
  <c r="E116" i="10"/>
  <c r="H116" i="10" s="1"/>
  <c r="F115" i="10"/>
  <c r="H115" i="10" s="1"/>
  <c r="E115" i="10"/>
  <c r="F114" i="10"/>
  <c r="E114" i="10"/>
  <c r="F113" i="10"/>
  <c r="E113" i="10"/>
  <c r="F112" i="10"/>
  <c r="E112" i="10"/>
  <c r="H112" i="10" s="1"/>
  <c r="H114" i="10" l="1"/>
  <c r="H113" i="10"/>
  <c r="H118" i="10"/>
  <c r="H120" i="10"/>
  <c r="H129" i="10"/>
  <c r="H134" i="10"/>
  <c r="H136" i="10"/>
  <c r="H211" i="10"/>
  <c r="H215" i="10"/>
  <c r="H126" i="10"/>
  <c r="H130" i="10"/>
  <c r="H216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65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42" i="10"/>
  <c r="F106" i="10"/>
  <c r="E106" i="10"/>
  <c r="E107" i="10"/>
  <c r="E108" i="10"/>
  <c r="E109" i="10"/>
  <c r="E105" i="10"/>
  <c r="E97" i="10"/>
  <c r="E98" i="10"/>
  <c r="E99" i="10"/>
  <c r="E100" i="10"/>
  <c r="E101" i="10"/>
  <c r="E102" i="10"/>
  <c r="E96" i="10"/>
  <c r="E92" i="10"/>
  <c r="E91" i="10"/>
  <c r="F86" i="10"/>
  <c r="F87" i="10"/>
  <c r="F88" i="10"/>
  <c r="E86" i="10"/>
  <c r="E87" i="10"/>
  <c r="E88" i="10"/>
  <c r="E74" i="10"/>
  <c r="E75" i="10"/>
  <c r="E76" i="10"/>
  <c r="E77" i="10"/>
  <c r="E78" i="10"/>
  <c r="E79" i="10"/>
  <c r="E80" i="10"/>
  <c r="F74" i="10"/>
  <c r="F75" i="10"/>
  <c r="F76" i="10"/>
  <c r="F77" i="10"/>
  <c r="F78" i="10"/>
  <c r="F79" i="10"/>
  <c r="F80" i="10"/>
  <c r="F73" i="10"/>
  <c r="E73" i="10"/>
  <c r="F67" i="10"/>
  <c r="F68" i="10"/>
  <c r="F69" i="10"/>
  <c r="F70" i="10"/>
  <c r="E67" i="10"/>
  <c r="E68" i="10"/>
  <c r="E69" i="10"/>
  <c r="E70" i="10"/>
  <c r="F66" i="10"/>
  <c r="E66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F39" i="10"/>
  <c r="E39" i="10"/>
  <c r="H60" i="10" l="1"/>
  <c r="H56" i="10"/>
  <c r="H52" i="10"/>
  <c r="H48" i="10"/>
  <c r="H44" i="10"/>
  <c r="H40" i="10"/>
  <c r="H73" i="10"/>
  <c r="H59" i="10"/>
  <c r="H55" i="10"/>
  <c r="H51" i="10"/>
  <c r="H47" i="10"/>
  <c r="H43" i="10"/>
  <c r="H53" i="10"/>
  <c r="H49" i="10"/>
  <c r="H41" i="10"/>
  <c r="H39" i="10"/>
  <c r="H58" i="10"/>
  <c r="H54" i="10"/>
  <c r="H50" i="10"/>
  <c r="H46" i="10"/>
  <c r="H42" i="10"/>
  <c r="H57" i="10"/>
  <c r="H45" i="10"/>
  <c r="H86" i="10"/>
  <c r="H87" i="10"/>
  <c r="H78" i="10"/>
  <c r="H88" i="10"/>
  <c r="H79" i="10"/>
  <c r="H80" i="10"/>
  <c r="H76" i="10"/>
  <c r="H75" i="10"/>
  <c r="H74" i="10"/>
  <c r="H77" i="10"/>
  <c r="H66" i="10"/>
  <c r="H67" i="10"/>
  <c r="H68" i="10"/>
  <c r="H69" i="10"/>
  <c r="H70" i="10"/>
  <c r="H106" i="10"/>
  <c r="F71" i="10"/>
  <c r="H71" i="10" s="1"/>
  <c r="F72" i="10"/>
  <c r="H72" i="10" s="1"/>
  <c r="F83" i="10"/>
  <c r="H83" i="10" s="1"/>
  <c r="F84" i="10"/>
  <c r="H84" i="10" s="1"/>
  <c r="F85" i="10"/>
  <c r="H85" i="10" s="1"/>
  <c r="F91" i="10"/>
  <c r="H91" i="10" s="1"/>
  <c r="F92" i="10"/>
  <c r="H92" i="10" s="1"/>
  <c r="F96" i="10"/>
  <c r="H96" i="10" s="1"/>
  <c r="F97" i="10"/>
  <c r="H97" i="10" s="1"/>
  <c r="F98" i="10"/>
  <c r="H98" i="10" s="1"/>
  <c r="F99" i="10"/>
  <c r="H99" i="10" s="1"/>
  <c r="F100" i="10"/>
  <c r="H100" i="10" s="1"/>
  <c r="F101" i="10"/>
  <c r="H101" i="10" s="1"/>
  <c r="F102" i="10"/>
  <c r="H102" i="10" s="1"/>
  <c r="F105" i="10"/>
  <c r="H105" i="10" s="1"/>
  <c r="F107" i="10"/>
  <c r="H107" i="10" s="1"/>
  <c r="F108" i="10"/>
  <c r="H108" i="10" s="1"/>
  <c r="F109" i="10"/>
  <c r="H109" i="10" s="1"/>
  <c r="F142" i="10"/>
  <c r="H142" i="10" s="1"/>
  <c r="F143" i="10"/>
  <c r="H143" i="10" s="1"/>
  <c r="F144" i="10"/>
  <c r="H144" i="10" s="1"/>
  <c r="F145" i="10"/>
  <c r="H145" i="10" s="1"/>
  <c r="F146" i="10"/>
  <c r="H146" i="10" s="1"/>
  <c r="F147" i="10"/>
  <c r="H147" i="10" s="1"/>
  <c r="F148" i="10"/>
  <c r="H148" i="10" s="1"/>
  <c r="F149" i="10"/>
  <c r="H149" i="10" s="1"/>
  <c r="F150" i="10"/>
  <c r="H150" i="10" s="1"/>
  <c r="F151" i="10"/>
  <c r="H151" i="10" s="1"/>
  <c r="F152" i="10"/>
  <c r="H152" i="10" s="1"/>
  <c r="F153" i="10"/>
  <c r="H153" i="10" s="1"/>
  <c r="F154" i="10"/>
  <c r="H154" i="10" s="1"/>
  <c r="F155" i="10"/>
  <c r="H155" i="10" s="1"/>
  <c r="F156" i="10"/>
  <c r="H156" i="10" s="1"/>
  <c r="F157" i="10"/>
  <c r="H157" i="10" s="1"/>
  <c r="F158" i="10"/>
  <c r="H158" i="10" s="1"/>
  <c r="F159" i="10"/>
  <c r="H159" i="10" s="1"/>
  <c r="F160" i="10"/>
  <c r="H160" i="10" s="1"/>
  <c r="F161" i="10"/>
  <c r="H161" i="10" s="1"/>
  <c r="F162" i="10"/>
  <c r="H162" i="10" s="1"/>
  <c r="F165" i="10"/>
  <c r="H165" i="10" s="1"/>
  <c r="F166" i="10"/>
  <c r="H166" i="10" s="1"/>
  <c r="F167" i="10"/>
  <c r="H167" i="10" s="1"/>
  <c r="F168" i="10"/>
  <c r="H168" i="10" s="1"/>
  <c r="F169" i="10"/>
  <c r="H169" i="10" s="1"/>
  <c r="F170" i="10"/>
  <c r="H170" i="10" s="1"/>
  <c r="F171" i="10"/>
  <c r="H171" i="10" s="1"/>
  <c r="F172" i="10"/>
  <c r="H172" i="10" s="1"/>
  <c r="F173" i="10"/>
  <c r="H173" i="10" s="1"/>
  <c r="F174" i="10"/>
  <c r="H174" i="10" s="1"/>
  <c r="F175" i="10"/>
  <c r="H175" i="10" s="1"/>
  <c r="F176" i="10"/>
  <c r="H176" i="10" s="1"/>
  <c r="F177" i="10"/>
  <c r="H177" i="10" s="1"/>
  <c r="F178" i="10"/>
  <c r="H178" i="10" s="1"/>
  <c r="F179" i="10"/>
  <c r="H179" i="10" s="1"/>
  <c r="F180" i="10"/>
  <c r="H180" i="10" s="1"/>
  <c r="F181" i="10"/>
  <c r="H181" i="10" s="1"/>
  <c r="F182" i="10"/>
  <c r="H182" i="10" s="1"/>
  <c r="F183" i="10"/>
  <c r="H183" i="10" s="1"/>
  <c r="F184" i="10"/>
  <c r="H184" i="10" s="1"/>
  <c r="F185" i="10"/>
  <c r="H185" i="10" s="1"/>
  <c r="F186" i="10"/>
  <c r="H186" i="10" s="1"/>
  <c r="F187" i="10"/>
  <c r="H187" i="10" s="1"/>
  <c r="F188" i="10"/>
  <c r="H188" i="10" s="1"/>
  <c r="F189" i="10"/>
  <c r="H189" i="10" s="1"/>
  <c r="F190" i="10"/>
  <c r="H190" i="10" s="1"/>
  <c r="F191" i="10"/>
  <c r="H191" i="10" s="1"/>
  <c r="F192" i="10"/>
  <c r="H192" i="10" s="1"/>
  <c r="F193" i="10"/>
  <c r="H193" i="10" s="1"/>
  <c r="F194" i="10"/>
  <c r="H194" i="10" s="1"/>
  <c r="F195" i="10"/>
  <c r="H195" i="10" s="1"/>
  <c r="F196" i="10"/>
  <c r="H196" i="10" s="1"/>
  <c r="F4" i="10"/>
  <c r="F62" i="10" s="1"/>
  <c r="E4" i="10"/>
  <c r="H4" i="10" l="1"/>
  <c r="H62" i="10" s="1"/>
  <c r="E62" i="10"/>
  <c r="D205" i="10"/>
  <c r="D203" i="10"/>
</calcChain>
</file>

<file path=xl/sharedStrings.xml><?xml version="1.0" encoding="utf-8"?>
<sst xmlns="http://schemas.openxmlformats.org/spreadsheetml/2006/main" count="353" uniqueCount="314">
  <si>
    <t>0001854</t>
  </si>
  <si>
    <t>0001877</t>
  </si>
  <si>
    <t xml:space="preserve">0001810 </t>
  </si>
  <si>
    <t>8" vacuum system, "Roots type PD Model 721, 28" hg. and 3600 cfm</t>
  </si>
  <si>
    <t>0001870</t>
  </si>
  <si>
    <t>8" vacuum system, "Roots type PD Model 827, 18" hg. and 5500 cfm</t>
  </si>
  <si>
    <t>0008216</t>
  </si>
  <si>
    <t xml:space="preserve">Vacuum pump high temp relief system </t>
  </si>
  <si>
    <t xml:space="preserve">0002391 </t>
  </si>
  <si>
    <t>Vacuum booster valve</t>
  </si>
  <si>
    <t xml:space="preserve">0002097 </t>
  </si>
  <si>
    <t xml:space="preserve">Pleated Final Filter Assembly </t>
  </si>
  <si>
    <t xml:space="preserve">0002231 </t>
  </si>
  <si>
    <t>6" diameter front body drain, knife valve, 35' x 6" fabric drain hose, camlock cap</t>
  </si>
  <si>
    <t>0001898</t>
  </si>
  <si>
    <t>6" diameter rear body drain, knife valve, 10' x 6" fabric drain hose, camlock cap</t>
  </si>
  <si>
    <t>0001903</t>
  </si>
  <si>
    <t>Rear drain vertical standpipe asm</t>
  </si>
  <si>
    <t>0001973</t>
  </si>
  <si>
    <t xml:space="preserve">Rear splash shield </t>
  </si>
  <si>
    <t>0002241</t>
  </si>
  <si>
    <t>0008780</t>
  </si>
  <si>
    <t>WATER SYSTEM OPTIONS</t>
  </si>
  <si>
    <t>50 GPM @ 3000 PSI Water Pump</t>
  </si>
  <si>
    <t>65 GPM @ 2000 PSI Water Pump</t>
  </si>
  <si>
    <t>80 GPM @ 2000 PSI Water Pump</t>
  </si>
  <si>
    <t>80 GPM @ 2500 PSI Water Pump</t>
  </si>
  <si>
    <t>Winter recirculation</t>
  </si>
  <si>
    <t>Retractable hose reel with live center with 50' x 1/2" hose</t>
  </si>
  <si>
    <t>0002396</t>
  </si>
  <si>
    <t>Low water warning light and alarm with water capacity digital display</t>
  </si>
  <si>
    <t xml:space="preserve">0002399 </t>
  </si>
  <si>
    <t>Wired Remote Boom pendant</t>
  </si>
  <si>
    <t xml:space="preserve">0002398 </t>
  </si>
  <si>
    <t>Wireless Remote</t>
  </si>
  <si>
    <t>3665-60000</t>
  </si>
  <si>
    <t>600' 1" hose</t>
  </si>
  <si>
    <t xml:space="preserve">9410-00930 </t>
  </si>
  <si>
    <t>Fully automatic power level wind</t>
  </si>
  <si>
    <t>9050-00071</t>
  </si>
  <si>
    <t>Manual level wind</t>
  </si>
  <si>
    <t>Hose reel tensioning system</t>
  </si>
  <si>
    <t>0005224</t>
  </si>
  <si>
    <t xml:space="preserve">Hose reel digital counter </t>
  </si>
  <si>
    <t>LIGHTING OPTIONS</t>
  </si>
  <si>
    <t xml:space="preserve">0002401 </t>
  </si>
  <si>
    <t>LED Boom work lights</t>
  </si>
  <si>
    <t xml:space="preserve">0002402 </t>
  </si>
  <si>
    <t>LED Flood light package, tailgate area, power unit area</t>
  </si>
  <si>
    <t>0008146</t>
  </si>
  <si>
    <t>LED Package 1 - (1) Tailgate beacon omni-directional strobe, (1) Boom beacon omni-directional strobe, Directional arrowstik</t>
  </si>
  <si>
    <t xml:space="preserve">0002404 </t>
  </si>
  <si>
    <t>LED Package 2 - (2) Tailgate beacon omni-directional strobe, (2) Boom beacon omni-directional strobe, Directional arrowstik</t>
  </si>
  <si>
    <t>0008147</t>
  </si>
  <si>
    <t>LED Package 4 - Wiring &amp; mount for (2) front (2) rear beacon omni-directional strobes</t>
  </si>
  <si>
    <t xml:space="preserve">0002405 </t>
  </si>
  <si>
    <t>LED Package 3 - Front bumper directional strobes, Mid-ship directional strobes, Rear bumper directional strobes</t>
  </si>
  <si>
    <t>MISC OPTIONS</t>
  </si>
  <si>
    <t xml:space="preserve">0002395 </t>
  </si>
  <si>
    <t>Lower Curbside Toolbox 18" x 18" x 48"</t>
  </si>
  <si>
    <t>Curbside Toolbox 18" x 18" x 48"</t>
  </si>
  <si>
    <t>0002671</t>
  </si>
  <si>
    <t>Driverside Toolbox 22"x 14" x 60"</t>
  </si>
  <si>
    <t xml:space="preserve">0002393 </t>
  </si>
  <si>
    <t>Back of Cab vertical tube rack</t>
  </si>
  <si>
    <t xml:space="preserve">0002382 </t>
  </si>
  <si>
    <t>Front / Rear tow hooks</t>
  </si>
  <si>
    <t>6000-02065-6520</t>
  </si>
  <si>
    <t>1" NPT Grenade Nozzles - 65GPM @ 2000PSI</t>
  </si>
  <si>
    <t>6000-02065-8020</t>
  </si>
  <si>
    <t>6000-02011-6520</t>
  </si>
  <si>
    <t>1" NPT Chisel Nozzles - 65GPM @ 2000PSI</t>
  </si>
  <si>
    <t>6000-02011-8020</t>
  </si>
  <si>
    <t>6000-02017-6520</t>
  </si>
  <si>
    <t>6000-02017-8020</t>
  </si>
  <si>
    <t>6000-02072-8020</t>
  </si>
  <si>
    <t>6000-02076-6520</t>
  </si>
  <si>
    <t>6000-02076-8020</t>
  </si>
  <si>
    <t>6000-02012-8020</t>
  </si>
  <si>
    <t>SEWER ACCESSORIES</t>
  </si>
  <si>
    <t>9010-01150</t>
  </si>
  <si>
    <t>Cleaning Lance (For Handgun) w/ Adjustable Nozzle &amp; Handle</t>
  </si>
  <si>
    <t>9050-00038-0001</t>
  </si>
  <si>
    <t>3/4" standard nozzle extension</t>
  </si>
  <si>
    <t>9050-00038-0002</t>
  </si>
  <si>
    <t>1" standard nozzle extension</t>
  </si>
  <si>
    <t>9050-00039</t>
  </si>
  <si>
    <t>3/4" finned nozzle extension</t>
  </si>
  <si>
    <t>9050-00058</t>
  </si>
  <si>
    <t>1" finned nozzle extension</t>
  </si>
  <si>
    <t>3500-00219</t>
  </si>
  <si>
    <t>Hose, 25', plastic - Single Jacket Filler Hose</t>
  </si>
  <si>
    <t>3500-00245</t>
  </si>
  <si>
    <t>Hose, 50', plastic - Single Jacket Filler Hose</t>
  </si>
  <si>
    <t>3500-00239</t>
  </si>
  <si>
    <t>Hose, 25', cotton - Single Jacket Filler Hose</t>
  </si>
  <si>
    <t>3500-00259</t>
  </si>
  <si>
    <t>Hose, 50', cotton - Single Jacket Filler Hose</t>
  </si>
  <si>
    <t>3736-12000-0012</t>
  </si>
  <si>
    <t>Leader Hose 3/4" x 10'</t>
  </si>
  <si>
    <t>3736-12000-0016</t>
  </si>
  <si>
    <t>Leader Hose 1" x 10'</t>
  </si>
  <si>
    <t>9510-00016</t>
  </si>
  <si>
    <t>Grabber assembly (replaces 3000-01029)</t>
  </si>
  <si>
    <t>9010-00106</t>
  </si>
  <si>
    <t>1" Hose Wiper assembly</t>
  </si>
  <si>
    <t>9010-01146</t>
  </si>
  <si>
    <t>Handgun rated at 3000 PSI</t>
  </si>
  <si>
    <t>3000-02601</t>
  </si>
  <si>
    <t>Tigertail Sewer Hose Guide</t>
  </si>
  <si>
    <t>3000-01242</t>
  </si>
  <si>
    <t>Hydrant wrench</t>
  </si>
  <si>
    <t>3000-01244</t>
  </si>
  <si>
    <t>Puller hook</t>
  </si>
  <si>
    <t>9410-00001</t>
  </si>
  <si>
    <t>Upper manhole roller shoe assembly</t>
  </si>
  <si>
    <t>3000-02226</t>
  </si>
  <si>
    <t>Lower manhole roller guide with pipes</t>
  </si>
  <si>
    <t>9450-00208</t>
  </si>
  <si>
    <t>Portable lateral cleaning kit, 150' x 1/2" with live center</t>
  </si>
  <si>
    <t>VACUUM ACCESSORIES</t>
  </si>
  <si>
    <t>4510-00246</t>
  </si>
  <si>
    <t>Fluidizing Suction Tube Nozzle 6" x 24"</t>
  </si>
  <si>
    <t>4510-00245</t>
  </si>
  <si>
    <t>Fluidizing Suction Tube Nozzle 8" x 24"</t>
  </si>
  <si>
    <t>8500-02844</t>
  </si>
  <si>
    <t>Serrated Nozzle 6" diameter</t>
  </si>
  <si>
    <t>9010-00116</t>
  </si>
  <si>
    <t>Wet Ring Kit 6" diameter tube</t>
  </si>
  <si>
    <t>9010-00109</t>
  </si>
  <si>
    <t>Wet Ring Kit 8" diameter tube</t>
  </si>
  <si>
    <t>9400-00132</t>
  </si>
  <si>
    <t>Circular Operator's Clamp Handle, for 6" diameter tube</t>
  </si>
  <si>
    <t>9400-00133</t>
  </si>
  <si>
    <t>Circular Operator's Clamp Handle, for 8" diameter tube</t>
  </si>
  <si>
    <t>8500-02842</t>
  </si>
  <si>
    <t>Serrated Nozzle 8" diameter</t>
  </si>
  <si>
    <t>3000-02949</t>
  </si>
  <si>
    <t>Vacuum Tube 6" (F) x 4" (M) Reducer</t>
  </si>
  <si>
    <t>3000-02948</t>
  </si>
  <si>
    <t>Vacuum Tube 8" (F) x 6" (M) Reducer</t>
  </si>
  <si>
    <t>3000-00824</t>
  </si>
  <si>
    <t>Supertube Lock ring 6"</t>
  </si>
  <si>
    <t>3000-00825</t>
  </si>
  <si>
    <t>Supertube Lock ring 8"</t>
  </si>
  <si>
    <t>3500-00206</t>
  </si>
  <si>
    <t>Gaskets for Supertube O-ring, Gasket 6"</t>
  </si>
  <si>
    <t>3500-00205</t>
  </si>
  <si>
    <t>Gaskets for Supertube O-ring, Gasket 8"</t>
  </si>
  <si>
    <t>8510-01147</t>
  </si>
  <si>
    <t>6" x 36" Supertube - Aluminum</t>
  </si>
  <si>
    <t>8510-01148</t>
  </si>
  <si>
    <t>6" x 60" Supertube - Aluminum</t>
  </si>
  <si>
    <t>8510-01371</t>
  </si>
  <si>
    <t>6" x 84" Supertube - Aluminum</t>
  </si>
  <si>
    <t>8510-00287</t>
  </si>
  <si>
    <t>6" x 96" Supertube - Aluminum</t>
  </si>
  <si>
    <t>8510-00938</t>
  </si>
  <si>
    <t>6" x 120" Supertube - Aluminum</t>
  </si>
  <si>
    <t>8510-01373</t>
  </si>
  <si>
    <t>8" x 36" Supertube - Aluminum</t>
  </si>
  <si>
    <t>8510-01374</t>
  </si>
  <si>
    <t>8" x 60" Supertube - Aluminum</t>
  </si>
  <si>
    <t>8510-01375</t>
  </si>
  <si>
    <t>8" x 84" Supertube - Aluminum</t>
  </si>
  <si>
    <t>8510-00290</t>
  </si>
  <si>
    <t>8" x 96" Supertube - Aluminum</t>
  </si>
  <si>
    <t>8510-01376</t>
  </si>
  <si>
    <t>8" x 120" Supertube - Aluminum</t>
  </si>
  <si>
    <t>3906-05000</t>
  </si>
  <si>
    <t>Kanaflex Hose 6" diameter (per foot)</t>
  </si>
  <si>
    <t>3906-06000</t>
  </si>
  <si>
    <t>Kanaflex Hose 8" diameter (per foot)</t>
  </si>
  <si>
    <t>3000-00031</t>
  </si>
  <si>
    <t>Kanaflex Hose Coupler, Male 6" steel galvanized</t>
  </si>
  <si>
    <t>3000-00021</t>
  </si>
  <si>
    <t>Kanaflex Hose Coupler, Female 6" steel galvanized</t>
  </si>
  <si>
    <t>3000-00030</t>
  </si>
  <si>
    <t>Kanaflex Hose Coupler, Male 8" steel galvanized</t>
  </si>
  <si>
    <t>3000-00020</t>
  </si>
  <si>
    <t>Kanaflex Hose Coupler, Female 8" steel galvanized</t>
  </si>
  <si>
    <t>0258-00006</t>
  </si>
  <si>
    <t>Kanaflex Hose Clamp, Wire 6"</t>
  </si>
  <si>
    <t>0258-00007</t>
  </si>
  <si>
    <t>Kanaflex Hose Clamp, Wire 8"</t>
  </si>
  <si>
    <t>PART NUMBER</t>
  </si>
  <si>
    <t>DESCRIPTION</t>
  </si>
  <si>
    <t>BASE UNIT</t>
  </si>
  <si>
    <t>VACUUM SYSTEM OPTIONS</t>
  </si>
  <si>
    <t>DEBRIS BODY OPTIONS</t>
  </si>
  <si>
    <t>BOOM CONTROL OPTIONS</t>
  </si>
  <si>
    <t>NOZZLE OPTIONS</t>
  </si>
  <si>
    <t>Debris body capacity of 12.0 cubic yards</t>
  </si>
  <si>
    <t xml:space="preserve">Hydraulic powered open and close, full height and width flat rear door </t>
  </si>
  <si>
    <t xml:space="preserve">Four (4) mechanical, wedge pin and receiver, hydraulically operated tailgate latches </t>
  </si>
  <si>
    <t>Exterior mechanical liquid level gauge with stainless steel float and rod</t>
  </si>
  <si>
    <t xml:space="preserve">Internal debris tank flushing system </t>
  </si>
  <si>
    <t xml:space="preserve">Vacuum pump direct shaft driven from a heavy duty transfer case </t>
  </si>
  <si>
    <t xml:space="preserve">An externally mounted, vertical cyclone separator with a 16” diameter clean out </t>
  </si>
  <si>
    <t>Vacuum relief vent door to automatically relieve vacuum</t>
  </si>
  <si>
    <t>Water storage tanks 1500 gallon usable capacity</t>
  </si>
  <si>
    <t xml:space="preserve">Rotational molded non-cross linked polyethylene construction with ultraviolet stabilizer </t>
  </si>
  <si>
    <t>A single curbside fill system with strainer and 4" air gap</t>
  </si>
  <si>
    <t xml:space="preserve">The hose reel assembly front mounted with 180 degree manual rotation </t>
  </si>
  <si>
    <t xml:space="preserve">The hose reel capacity of 1000' of 1" I.D. sewer hose.  </t>
  </si>
  <si>
    <t xml:space="preserve">Reel driven by a double chain, hydraulic drive </t>
  </si>
  <si>
    <t>A containment system enclosing the top ¼ of the hose reel</t>
  </si>
  <si>
    <t xml:space="preserve">Self-contained air purge system for purging water to prevent freeze-up </t>
  </si>
  <si>
    <t xml:space="preserve">Power boom with 250 degree hydraulic rotation lockable in any position </t>
  </si>
  <si>
    <t xml:space="preserve">Boom is equipped with a heavy duty channel reinforced elbow </t>
  </si>
  <si>
    <t>Hydraulic boom extension of 8', true telescoping tube inside of tube design</t>
  </si>
  <si>
    <t>The operator control center is located at the front of unit</t>
  </si>
  <si>
    <t>Quarter fenders – front and back of rear wheels</t>
  </si>
  <si>
    <t>Safety cone rack complete with 6 - 28" orange cones</t>
  </si>
  <si>
    <t xml:space="preserve">Two (2) each operation, maintenance and parts manual </t>
  </si>
  <si>
    <t xml:space="preserve">Rear bumper </t>
  </si>
  <si>
    <t>Urethane paint finish, unit only, white</t>
  </si>
  <si>
    <t xml:space="preserve">One (1) year warranty, unit module on defects in material and workmanship </t>
  </si>
  <si>
    <t>Ten (10) year warranty, on water tanks, defects in material and workmanship</t>
  </si>
  <si>
    <t>Ten (10) year warranty, on debris tank, defects in material and workmanship</t>
  </si>
  <si>
    <t>Three (3) year warranty, on water pump, defects in material and workmanship</t>
  </si>
  <si>
    <t>Advanced logic Can-BUS command and control systems network</t>
  </si>
  <si>
    <t>Joy sticks permanently mounted to the operator control station for boom and hose reel functions</t>
  </si>
  <si>
    <t>Constructed of  abrasion and corrosion resistant ¼” thick Exten steel</t>
  </si>
  <si>
    <t xml:space="preserve">Acculevel radar debris level indicator </t>
  </si>
  <si>
    <t>0005822</t>
  </si>
  <si>
    <t>DUMP TYPE CAMEL 1200 / 12 YD (9.2m) COMBINATION SEWER CLEANER</t>
  </si>
  <si>
    <t xml:space="preserve">Body raised with a two stage double acting telescopic cylinder </t>
  </si>
  <si>
    <t>The debris body has a dump angle of 50 degrees</t>
  </si>
  <si>
    <t>CHASSIS OPTION (SUPER PRODUCTS SUPPLIED CHASSIS IN LIEU OF CUSTOMER SUPPLIED CHASSIS)</t>
  </si>
  <si>
    <t>0025982</t>
  </si>
  <si>
    <t>0002387</t>
  </si>
  <si>
    <t>0020238</t>
  </si>
  <si>
    <t>0028251</t>
  </si>
  <si>
    <t>Cordless Rechargeable hand Held Spotight w/charging station in cab</t>
  </si>
  <si>
    <t>002835</t>
  </si>
  <si>
    <t>Upper Curbside Toolbox (Open up) 18" x 18" x 48"</t>
  </si>
  <si>
    <t>9410-02179</t>
  </si>
  <si>
    <t>1/2" dia x 35' hose with quick disconnect ends</t>
  </si>
  <si>
    <t>8" vacuum system, "Roots type PD Model 624, 18" hg. and 3600 cfm</t>
  </si>
  <si>
    <t>8" vacuum system, "Roots type PD Model 824, 18" hg. and 4500 cfm</t>
  </si>
  <si>
    <t>SPCSCH</t>
  </si>
  <si>
    <t>Dealer Profit</t>
  </si>
  <si>
    <t>Paint Other than White Consult Factory</t>
  </si>
  <si>
    <t>Freight</t>
  </si>
  <si>
    <t>SP NET</t>
  </si>
  <si>
    <t>2018 Model Year Freightliner 114SD, 6x4 Axle Configuration, Detroit DD13 Engine -  450 Hp, Allison 4000 RDS Auto Trans</t>
  </si>
  <si>
    <t>0030272</t>
  </si>
  <si>
    <t>0030880</t>
  </si>
  <si>
    <t>Special Paint</t>
  </si>
  <si>
    <t>HGAC Admin</t>
  </si>
  <si>
    <t>000XXX</t>
  </si>
  <si>
    <t xml:space="preserve">Customer Supplied chassis mounting charge (Chassis spec must be approved by Super Products before purchase.) </t>
  </si>
  <si>
    <t>Quantity</t>
  </si>
  <si>
    <t>Special</t>
  </si>
  <si>
    <t>Single Rear beacon with limb guard</t>
  </si>
  <si>
    <t>Contract Price</t>
  </si>
  <si>
    <t>0008778</t>
  </si>
  <si>
    <t>0001882</t>
  </si>
  <si>
    <t>Interior rear door stailess steel baffle</t>
  </si>
  <si>
    <t>2018 Model Year Freightliner 114SD, 6X4 Axle Configuration, Cummins ISL Engine - 370 Hp, Allison 3000 RDS Auto Trans</t>
  </si>
  <si>
    <t>Manual 420gpm trash pump on rear door</t>
  </si>
  <si>
    <t>00024723</t>
  </si>
  <si>
    <t>00024986</t>
  </si>
  <si>
    <t>Manual 420gpm trash pump on rear door, 3" plumbing from front drain / trash pump to front bumper</t>
  </si>
  <si>
    <t>3" Plumbing from rear door to front bumper</t>
  </si>
  <si>
    <t>893</t>
  </si>
  <si>
    <t>6000-02049-1020</t>
  </si>
  <si>
    <t>14 Jet Storm Surge Nozzle</t>
  </si>
  <si>
    <t>6000-02012-5030</t>
  </si>
  <si>
    <t>3D Extreme Nozzle .75</t>
  </si>
  <si>
    <t>6000-02015-5030</t>
  </si>
  <si>
    <t>Standard Nozzle .75</t>
  </si>
  <si>
    <t>6000-02074-5030</t>
  </si>
  <si>
    <t>Pipe Wolf Nozzle</t>
  </si>
  <si>
    <t>Large Chisel Nozzle</t>
  </si>
  <si>
    <t>6000-02013-6520</t>
  </si>
  <si>
    <t>Super Cycle Nozzle</t>
  </si>
  <si>
    <t>6000-02015-6520</t>
  </si>
  <si>
    <t>Standard Nozzle  1"</t>
  </si>
  <si>
    <t>Cycle Nozzle</t>
  </si>
  <si>
    <t>6000-02018-6520</t>
  </si>
  <si>
    <t>10 Jet Storm Surge Nozzle</t>
  </si>
  <si>
    <t>6000-02047-6520</t>
  </si>
  <si>
    <t>6 Jet Storm Surge Nozzle</t>
  </si>
  <si>
    <t>6000-02048-6520</t>
  </si>
  <si>
    <t>8 Jet Storm Surge Nozzle</t>
  </si>
  <si>
    <t>3D Cleaning Nozzle</t>
  </si>
  <si>
    <t>Small Rocket Nozzle 1"</t>
  </si>
  <si>
    <t>Radial Cleaning Nozzle, 1"</t>
  </si>
  <si>
    <t>3D Extreme Nozzle  1"</t>
  </si>
  <si>
    <t>6000-02013-8020</t>
  </si>
  <si>
    <t>6000-02014-8020</t>
  </si>
  <si>
    <t>XL Chisel Nozzle 1"</t>
  </si>
  <si>
    <t>6000-02018-8020</t>
  </si>
  <si>
    <t>6000-02023-8020</t>
  </si>
  <si>
    <t>Rotor Nozzle</t>
  </si>
  <si>
    <t>6000-02047-8020</t>
  </si>
  <si>
    <t>6000-02048-8020</t>
  </si>
  <si>
    <t>6000-02049-8020</t>
  </si>
  <si>
    <t>6000-02074-8020</t>
  </si>
  <si>
    <t>6000-02270-8020</t>
  </si>
  <si>
    <t>PRIMUS ll Nozzle-5012</t>
  </si>
  <si>
    <t>Published Options</t>
  </si>
  <si>
    <t>Special Tube Package</t>
  </si>
  <si>
    <t>One 8500-028428" x 36" Serrated Nozzle, One 4510-00245 Fluidizing Tube 8"dia x 24" Long</t>
  </si>
  <si>
    <t>Common Unpublished Options</t>
  </si>
  <si>
    <t>Washdown Gun</t>
  </si>
  <si>
    <t>3680-8000</t>
  </si>
  <si>
    <t>800' 3/4" dia hose</t>
  </si>
  <si>
    <t>3665-8000</t>
  </si>
  <si>
    <t>800' 1" dia hose</t>
  </si>
  <si>
    <t>Hydro-Ex Rip Saw</t>
  </si>
  <si>
    <t>Upgrade To Camel MAXXX Specs &amp;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</si>
</sst>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</cellStyleXfs>
  <cellXfs count="48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0" fillId="0" borderId="0" xfId="0" quotePrefix="1" applyAlignment="1">
      <alignment horizontal="left"/>
    </xf>
    <xf numFmtId="0" fontId="3" fillId="0" borderId="1" xfId="0" applyFont="1" applyBorder="1"/>
    <xf numFmtId="0" fontId="0" fillId="0" borderId="0" xfId="0" applyFont="1"/>
    <xf numFmtId="0" fontId="7" fillId="0" borderId="0" xfId="0" applyFont="1" applyAlignment="1">
      <alignment horizontal="left" indent="4"/>
    </xf>
    <xf numFmtId="0" fontId="5" fillId="0" borderId="0" xfId="0" quotePrefix="1" applyFont="1" applyAlignment="1" applyProtection="1">
      <alignment horizontal="left"/>
    </xf>
    <xf numFmtId="0" fontId="3" fillId="0" borderId="1" xfId="0" applyFont="1" applyBorder="1" applyAlignment="1">
      <alignment horizontal="center"/>
    </xf>
    <xf numFmtId="4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applyNumberFormat="1" applyFont="1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NumberFormat="1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0" fontId="0" fillId="2" borderId="0" xfId="0" applyFill="1" applyProtection="1"/>
    <xf numFmtId="49" fontId="0" fillId="0" borderId="0" xfId="0" quotePrefix="1" applyNumberFormat="1"/>
    <xf numFmtId="44" fontId="3" fillId="0" borderId="1" xfId="1" applyNumberFormat="1" applyFont="1" applyBorder="1"/>
    <xf numFmtId="44" fontId="2" fillId="0" borderId="0" xfId="1" applyNumberFormat="1" applyFont="1"/>
    <xf numFmtId="44" fontId="0" fillId="0" borderId="0" xfId="1" applyNumberFormat="1" applyFont="1" applyFill="1"/>
    <xf numFmtId="0" fontId="8" fillId="0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44" fontId="0" fillId="0" borderId="0" xfId="0" applyNumberFormat="1" applyAlignment="1" applyProtection="1">
      <alignment horizontal="center"/>
    </xf>
    <xf numFmtId="44" fontId="0" fillId="0" borderId="0" xfId="0" applyNumberFormat="1" applyFill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2" xfId="0" quotePrefix="1" applyNumberFormat="1" applyFont="1" applyBorder="1" applyAlignment="1" applyProtection="1">
      <alignment vertical="top"/>
    </xf>
    <xf numFmtId="0" fontId="0" fillId="0" borderId="0" xfId="0" quotePrefix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vertical="top"/>
    </xf>
    <xf numFmtId="49" fontId="0" fillId="0" borderId="2" xfId="0" applyNumberFormat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44" fontId="0" fillId="0" borderId="0" xfId="1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44" fontId="0" fillId="0" borderId="0" xfId="0" applyNumberFormat="1" applyFill="1"/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9"/>
  <sheetViews>
    <sheetView tabSelected="1" zoomScale="110" zoomScaleNormal="110" workbookViewId="0">
      <selection activeCell="A214" sqref="A214:XFD214"/>
    </sheetView>
  </sheetViews>
  <sheetFormatPr defaultRowHeight="15" x14ac:dyDescent="0.25"/>
  <cols>
    <col min="1" max="1" width="20" bestFit="1" customWidth="1"/>
    <col min="2" max="2" width="105.85546875" customWidth="1"/>
    <col min="3" max="3" width="12.140625" style="15" customWidth="1"/>
    <col min="4" max="4" width="16.140625" style="16" customWidth="1"/>
    <col min="5" max="5" width="13.42578125" style="15" customWidth="1"/>
    <col min="6" max="6" width="12.28515625" style="15" customWidth="1"/>
    <col min="7" max="7" width="4.42578125" style="15" customWidth="1"/>
    <col min="8" max="8" width="14" customWidth="1"/>
    <col min="10" max="10" width="12.5703125" bestFit="1" customWidth="1"/>
  </cols>
  <sheetData>
    <row r="1" spans="1:8" ht="15.75" x14ac:dyDescent="0.25">
      <c r="A1" s="4" t="s">
        <v>185</v>
      </c>
      <c r="B1" s="8" t="s">
        <v>186</v>
      </c>
      <c r="C1" s="8" t="s">
        <v>253</v>
      </c>
      <c r="D1" s="22" t="s">
        <v>256</v>
      </c>
      <c r="E1" s="25" t="s">
        <v>250</v>
      </c>
      <c r="F1" s="25" t="s">
        <v>242</v>
      </c>
      <c r="H1" s="25" t="s">
        <v>245</v>
      </c>
    </row>
    <row r="2" spans="1:8" x14ac:dyDescent="0.25">
      <c r="B2" s="1"/>
      <c r="C2" s="17"/>
      <c r="D2" s="23"/>
    </row>
    <row r="3" spans="1:8" x14ac:dyDescent="0.25">
      <c r="A3" s="5"/>
      <c r="B3" s="1" t="s">
        <v>187</v>
      </c>
      <c r="C3" s="17"/>
    </row>
    <row r="4" spans="1:8" x14ac:dyDescent="0.25">
      <c r="A4" s="12" t="s">
        <v>257</v>
      </c>
      <c r="B4" s="5" t="s">
        <v>226</v>
      </c>
      <c r="C4" s="15">
        <v>1</v>
      </c>
      <c r="D4" s="16">
        <v>180920.77465784113</v>
      </c>
      <c r="E4" s="19">
        <f>D4*1.5%</f>
        <v>2713.8116198676171</v>
      </c>
      <c r="F4" s="18">
        <f>D4*0.1284</f>
        <v>23230.227466066797</v>
      </c>
      <c r="H4" s="9">
        <f>D4-E4-F4</f>
        <v>154976.7355719067</v>
      </c>
    </row>
    <row r="5" spans="1:8" x14ac:dyDescent="0.25">
      <c r="A5" s="5"/>
      <c r="B5" s="36" t="s">
        <v>192</v>
      </c>
      <c r="C5" s="29"/>
      <c r="E5" s="19"/>
      <c r="F5" s="18"/>
      <c r="G5" s="18"/>
      <c r="H5" s="9"/>
    </row>
    <row r="6" spans="1:8" x14ac:dyDescent="0.25">
      <c r="A6" s="5"/>
      <c r="B6" s="36" t="s">
        <v>223</v>
      </c>
      <c r="C6" s="29"/>
      <c r="E6" s="19"/>
      <c r="H6" s="9"/>
    </row>
    <row r="7" spans="1:8" x14ac:dyDescent="0.25">
      <c r="A7" s="5"/>
      <c r="B7" s="37" t="s">
        <v>193</v>
      </c>
      <c r="C7" s="30"/>
      <c r="E7" s="19"/>
      <c r="H7" s="9"/>
    </row>
    <row r="8" spans="1:8" x14ac:dyDescent="0.25">
      <c r="A8" s="5"/>
      <c r="B8" s="37" t="s">
        <v>194</v>
      </c>
      <c r="C8" s="30"/>
      <c r="E8" s="19"/>
      <c r="H8" s="9"/>
    </row>
    <row r="9" spans="1:8" x14ac:dyDescent="0.25">
      <c r="A9" s="5"/>
      <c r="B9" s="37" t="s">
        <v>195</v>
      </c>
      <c r="C9" s="30"/>
      <c r="E9" s="19"/>
      <c r="H9" s="9"/>
    </row>
    <row r="10" spans="1:8" x14ac:dyDescent="0.25">
      <c r="A10" s="5"/>
      <c r="B10" s="36" t="s">
        <v>227</v>
      </c>
      <c r="C10" s="29"/>
      <c r="E10" s="19"/>
      <c r="H10" s="9"/>
    </row>
    <row r="11" spans="1:8" x14ac:dyDescent="0.25">
      <c r="A11" s="5"/>
      <c r="B11" s="36" t="s">
        <v>228</v>
      </c>
      <c r="C11" s="29"/>
      <c r="E11" s="19"/>
      <c r="H11" s="9"/>
    </row>
    <row r="12" spans="1:8" x14ac:dyDescent="0.25">
      <c r="A12" s="5"/>
      <c r="B12" s="36" t="s">
        <v>196</v>
      </c>
      <c r="C12" s="29"/>
      <c r="E12" s="19"/>
      <c r="H12" s="9"/>
    </row>
    <row r="13" spans="1:8" x14ac:dyDescent="0.25">
      <c r="A13" s="5"/>
      <c r="B13" s="36" t="s">
        <v>197</v>
      </c>
      <c r="C13" s="30"/>
      <c r="E13" s="19"/>
      <c r="H13" s="9"/>
    </row>
    <row r="14" spans="1:8" x14ac:dyDescent="0.25">
      <c r="A14" s="5"/>
      <c r="B14" s="37" t="s">
        <v>198</v>
      </c>
      <c r="C14" s="29"/>
      <c r="E14" s="19"/>
      <c r="H14" s="9"/>
    </row>
    <row r="15" spans="1:8" x14ac:dyDescent="0.25">
      <c r="A15" s="5"/>
      <c r="B15" s="36" t="s">
        <v>199</v>
      </c>
      <c r="C15" s="29"/>
      <c r="E15" s="19"/>
      <c r="H15" s="9"/>
    </row>
    <row r="16" spans="1:8" x14ac:dyDescent="0.25">
      <c r="A16" s="5"/>
      <c r="B16" s="36" t="s">
        <v>200</v>
      </c>
      <c r="C16" s="30"/>
      <c r="E16" s="19"/>
      <c r="H16" s="9"/>
    </row>
    <row r="17" spans="1:8" x14ac:dyDescent="0.25">
      <c r="A17" s="5"/>
      <c r="B17" s="37" t="s">
        <v>201</v>
      </c>
      <c r="C17" s="29"/>
      <c r="E17" s="19"/>
      <c r="H17" s="9"/>
    </row>
    <row r="18" spans="1:8" x14ac:dyDescent="0.25">
      <c r="A18" s="5"/>
      <c r="B18" s="36" t="s">
        <v>202</v>
      </c>
      <c r="C18" s="29"/>
      <c r="E18" s="19"/>
      <c r="H18" s="9"/>
    </row>
    <row r="19" spans="1:8" x14ac:dyDescent="0.25">
      <c r="A19" s="5"/>
      <c r="B19" s="36" t="s">
        <v>203</v>
      </c>
      <c r="C19" s="29"/>
      <c r="E19" s="19"/>
      <c r="H19" s="9"/>
    </row>
    <row r="20" spans="1:8" x14ac:dyDescent="0.25">
      <c r="A20" s="5"/>
      <c r="B20" s="36" t="s">
        <v>204</v>
      </c>
      <c r="C20" s="30"/>
      <c r="E20" s="19"/>
      <c r="H20" s="9"/>
    </row>
    <row r="21" spans="1:8" x14ac:dyDescent="0.25">
      <c r="A21" s="5"/>
      <c r="B21" s="37" t="s">
        <v>205</v>
      </c>
      <c r="C21" s="30"/>
      <c r="E21" s="19"/>
      <c r="H21" s="9"/>
    </row>
    <row r="22" spans="1:8" x14ac:dyDescent="0.25">
      <c r="A22" s="5"/>
      <c r="B22" s="37" t="s">
        <v>206</v>
      </c>
      <c r="C22" s="29"/>
      <c r="E22" s="19"/>
      <c r="H22" s="9"/>
    </row>
    <row r="23" spans="1:8" x14ac:dyDescent="0.25">
      <c r="A23" s="5"/>
      <c r="B23" s="36" t="s">
        <v>207</v>
      </c>
      <c r="C23" s="29"/>
      <c r="E23" s="19"/>
      <c r="H23" s="9"/>
    </row>
    <row r="24" spans="1:8" x14ac:dyDescent="0.25">
      <c r="A24" s="5"/>
      <c r="B24" s="36" t="s">
        <v>221</v>
      </c>
      <c r="C24" s="30"/>
      <c r="E24" s="19"/>
      <c r="H24" s="9"/>
    </row>
    <row r="25" spans="1:8" x14ac:dyDescent="0.25">
      <c r="A25" s="5"/>
      <c r="B25" s="37" t="s">
        <v>208</v>
      </c>
      <c r="C25" s="29"/>
      <c r="E25" s="19"/>
      <c r="H25" s="9"/>
    </row>
    <row r="26" spans="1:8" x14ac:dyDescent="0.25">
      <c r="A26" s="5"/>
      <c r="B26" s="36" t="s">
        <v>209</v>
      </c>
      <c r="C26" s="29"/>
      <c r="E26" s="19"/>
      <c r="H26" s="9"/>
    </row>
    <row r="27" spans="1:8" x14ac:dyDescent="0.25">
      <c r="A27" s="5"/>
      <c r="B27" s="36" t="s">
        <v>222</v>
      </c>
      <c r="C27" s="29"/>
      <c r="E27" s="19"/>
      <c r="H27" s="9"/>
    </row>
    <row r="28" spans="1:8" x14ac:dyDescent="0.25">
      <c r="A28" s="5"/>
      <c r="B28" s="36" t="s">
        <v>210</v>
      </c>
      <c r="C28" s="29"/>
      <c r="E28" s="19"/>
      <c r="H28" s="9"/>
    </row>
    <row r="29" spans="1:8" x14ac:dyDescent="0.25">
      <c r="A29" s="5"/>
      <c r="B29" s="36" t="s">
        <v>211</v>
      </c>
      <c r="C29" s="29"/>
      <c r="E29" s="19"/>
      <c r="H29" s="9"/>
    </row>
    <row r="30" spans="1:8" x14ac:dyDescent="0.25">
      <c r="A30" s="5"/>
      <c r="B30" s="36" t="s">
        <v>212</v>
      </c>
      <c r="C30" s="29"/>
      <c r="E30" s="19"/>
      <c r="H30" s="9"/>
    </row>
    <row r="31" spans="1:8" x14ac:dyDescent="0.25">
      <c r="A31" s="5"/>
      <c r="B31" s="36" t="s">
        <v>213</v>
      </c>
      <c r="C31" s="31"/>
      <c r="E31" s="19"/>
      <c r="H31" s="9"/>
    </row>
    <row r="32" spans="1:8" x14ac:dyDescent="0.25">
      <c r="A32" s="5"/>
      <c r="B32" s="38" t="s">
        <v>216</v>
      </c>
      <c r="C32" s="29"/>
      <c r="E32" s="19"/>
      <c r="H32" s="9"/>
    </row>
    <row r="33" spans="1:8" x14ac:dyDescent="0.25">
      <c r="A33" s="5"/>
      <c r="B33" s="36" t="s">
        <v>215</v>
      </c>
      <c r="C33" s="29"/>
      <c r="E33" s="19"/>
      <c r="H33" s="9"/>
    </row>
    <row r="34" spans="1:8" x14ac:dyDescent="0.25">
      <c r="A34" s="5"/>
      <c r="B34" s="36" t="s">
        <v>217</v>
      </c>
      <c r="C34" s="30"/>
      <c r="E34" s="19"/>
      <c r="H34" s="9"/>
    </row>
    <row r="35" spans="1:8" x14ac:dyDescent="0.25">
      <c r="A35" s="5"/>
      <c r="B35" s="37" t="s">
        <v>218</v>
      </c>
      <c r="C35" s="29"/>
      <c r="E35" s="19"/>
      <c r="H35" s="9"/>
    </row>
    <row r="36" spans="1:8" x14ac:dyDescent="0.25">
      <c r="A36" s="5"/>
      <c r="B36" s="36" t="s">
        <v>219</v>
      </c>
      <c r="C36" s="29"/>
      <c r="E36" s="19"/>
      <c r="H36" s="9"/>
    </row>
    <row r="37" spans="1:8" x14ac:dyDescent="0.25">
      <c r="A37" s="5"/>
      <c r="B37" s="36" t="s">
        <v>220</v>
      </c>
      <c r="C37" s="30"/>
      <c r="E37" s="19"/>
      <c r="H37" s="9"/>
    </row>
    <row r="38" spans="1:8" x14ac:dyDescent="0.25">
      <c r="A38" s="5"/>
      <c r="B38" s="37" t="s">
        <v>214</v>
      </c>
      <c r="C38" s="30"/>
      <c r="E38" s="19"/>
      <c r="H38" s="9"/>
    </row>
    <row r="39" spans="1:8" x14ac:dyDescent="0.25">
      <c r="A39" t="s">
        <v>0</v>
      </c>
      <c r="B39" t="s">
        <v>239</v>
      </c>
      <c r="C39" s="15">
        <v>1</v>
      </c>
      <c r="D39" s="16">
        <v>18150.940264765784</v>
      </c>
      <c r="E39" s="19">
        <f>D39*1.5%</f>
        <v>272.26410397148675</v>
      </c>
      <c r="F39" s="19">
        <f>D39*0.1284</f>
        <v>2330.5807299959265</v>
      </c>
      <c r="H39" s="9">
        <f>D39-E39-F39</f>
        <v>15548.09543079837</v>
      </c>
    </row>
    <row r="40" spans="1:8" x14ac:dyDescent="0.25">
      <c r="A40" s="5" t="s">
        <v>14</v>
      </c>
      <c r="B40" s="5" t="s">
        <v>15</v>
      </c>
      <c r="C40" s="15">
        <v>1</v>
      </c>
      <c r="D40" s="16">
        <v>2017.6123380855399</v>
      </c>
      <c r="E40" s="19">
        <f t="shared" ref="E40:E60" si="0">D40*1.5%</f>
        <v>30.264185071283098</v>
      </c>
      <c r="F40" s="19">
        <f t="shared" ref="F40:F60" si="1">D40*0.1284</f>
        <v>259.0614242101833</v>
      </c>
      <c r="H40" s="9">
        <f t="shared" ref="H40:H60" si="2">D40-E40-F40</f>
        <v>1728.2867288040736</v>
      </c>
    </row>
    <row r="41" spans="1:8" x14ac:dyDescent="0.25">
      <c r="A41" s="10" t="s">
        <v>230</v>
      </c>
      <c r="B41" t="s">
        <v>24</v>
      </c>
      <c r="C41" s="15">
        <v>1</v>
      </c>
      <c r="D41" s="16">
        <v>32747.400256619141</v>
      </c>
      <c r="E41" s="19">
        <f t="shared" si="0"/>
        <v>491.21100384928712</v>
      </c>
      <c r="F41" s="19">
        <f t="shared" si="1"/>
        <v>4204.7661929498972</v>
      </c>
      <c r="H41" s="9">
        <f t="shared" si="2"/>
        <v>28051.423059819957</v>
      </c>
    </row>
    <row r="42" spans="1:8" x14ac:dyDescent="0.25">
      <c r="A42" t="s">
        <v>35</v>
      </c>
      <c r="B42" t="s">
        <v>36</v>
      </c>
      <c r="C42" s="15">
        <v>1</v>
      </c>
      <c r="D42" s="16">
        <v>2289.2139989816696</v>
      </c>
      <c r="E42" s="19">
        <f t="shared" si="0"/>
        <v>34.33820998472504</v>
      </c>
      <c r="F42" s="19">
        <f t="shared" si="1"/>
        <v>293.93507746924632</v>
      </c>
      <c r="H42" s="9">
        <f t="shared" si="2"/>
        <v>1960.9407115276983</v>
      </c>
    </row>
    <row r="43" spans="1:8" x14ac:dyDescent="0.25">
      <c r="A43" t="s">
        <v>39</v>
      </c>
      <c r="B43" t="s">
        <v>40</v>
      </c>
      <c r="C43" s="15">
        <v>1</v>
      </c>
      <c r="D43" s="16">
        <v>643.5161303462321</v>
      </c>
      <c r="E43" s="19">
        <f t="shared" si="0"/>
        <v>9.6527419551934805</v>
      </c>
      <c r="F43" s="19">
        <f t="shared" si="1"/>
        <v>82.627471136456194</v>
      </c>
      <c r="H43" s="9">
        <f t="shared" si="2"/>
        <v>551.23591725458243</v>
      </c>
    </row>
    <row r="44" spans="1:8" x14ac:dyDescent="0.25">
      <c r="A44" t="s">
        <v>42</v>
      </c>
      <c r="B44" t="s">
        <v>43</v>
      </c>
      <c r="C44" s="15">
        <v>1</v>
      </c>
      <c r="D44" s="16">
        <v>642.5697830957231</v>
      </c>
      <c r="E44" s="19">
        <f t="shared" si="0"/>
        <v>9.6385467464358463</v>
      </c>
      <c r="F44" s="19">
        <f t="shared" si="1"/>
        <v>82.505960149490832</v>
      </c>
      <c r="H44" s="9">
        <f t="shared" si="2"/>
        <v>550.42527619979637</v>
      </c>
    </row>
    <row r="45" spans="1:8" x14ac:dyDescent="0.25">
      <c r="A45" t="s">
        <v>58</v>
      </c>
      <c r="B45" t="s">
        <v>59</v>
      </c>
      <c r="C45" s="15">
        <v>1</v>
      </c>
      <c r="D45" s="16">
        <v>783.57552342158863</v>
      </c>
      <c r="E45" s="19">
        <f t="shared" si="0"/>
        <v>11.753632851323829</v>
      </c>
      <c r="F45" s="19">
        <f t="shared" si="1"/>
        <v>100.61109720733197</v>
      </c>
      <c r="H45" s="9">
        <f t="shared" si="2"/>
        <v>671.21079336293292</v>
      </c>
    </row>
    <row r="46" spans="1:8" x14ac:dyDescent="0.25">
      <c r="A46" t="s">
        <v>254</v>
      </c>
      <c r="B46" t="s">
        <v>255</v>
      </c>
      <c r="C46" s="15">
        <v>1</v>
      </c>
      <c r="D46" s="16">
        <v>730.20621181262732</v>
      </c>
      <c r="E46" s="19">
        <f t="shared" si="0"/>
        <v>10.953093177189409</v>
      </c>
      <c r="F46" s="19">
        <f t="shared" si="1"/>
        <v>93.758477596741344</v>
      </c>
      <c r="H46" s="9">
        <f t="shared" si="2"/>
        <v>625.4946410386965</v>
      </c>
    </row>
    <row r="47" spans="1:8" x14ac:dyDescent="0.25">
      <c r="A47" s="26" t="s">
        <v>251</v>
      </c>
      <c r="B47" s="28" t="s">
        <v>216</v>
      </c>
      <c r="C47" s="27">
        <v>1</v>
      </c>
      <c r="D47" s="16">
        <v>10115.400610997964</v>
      </c>
      <c r="E47" s="19">
        <f t="shared" si="0"/>
        <v>151.73100916496944</v>
      </c>
      <c r="F47" s="19">
        <f t="shared" si="1"/>
        <v>1298.8174384521385</v>
      </c>
      <c r="H47" s="9">
        <f t="shared" si="2"/>
        <v>8664.8521633808559</v>
      </c>
    </row>
    <row r="48" spans="1:8" x14ac:dyDescent="0.25">
      <c r="A48" t="s">
        <v>80</v>
      </c>
      <c r="B48" t="s">
        <v>81</v>
      </c>
      <c r="C48" s="15">
        <v>1</v>
      </c>
      <c r="D48" s="16">
        <v>206.52568329938902</v>
      </c>
      <c r="E48" s="19">
        <f t="shared" si="0"/>
        <v>3.0978852494908353</v>
      </c>
      <c r="F48" s="19">
        <f t="shared" si="1"/>
        <v>26.517897735641547</v>
      </c>
      <c r="H48" s="9">
        <f t="shared" si="2"/>
        <v>176.90990031425662</v>
      </c>
    </row>
    <row r="49" spans="1:10" x14ac:dyDescent="0.25">
      <c r="A49" t="s">
        <v>106</v>
      </c>
      <c r="B49" t="s">
        <v>107</v>
      </c>
      <c r="C49" s="15">
        <v>1</v>
      </c>
      <c r="D49" s="16">
        <v>455.56689307535646</v>
      </c>
      <c r="E49" s="19">
        <f t="shared" si="0"/>
        <v>6.8335033961303466</v>
      </c>
      <c r="F49" s="19">
        <f t="shared" si="1"/>
        <v>58.494789070875761</v>
      </c>
      <c r="H49" s="9">
        <f t="shared" si="2"/>
        <v>390.23860060835034</v>
      </c>
    </row>
    <row r="50" spans="1:10" x14ac:dyDescent="0.25">
      <c r="A50" t="s">
        <v>237</v>
      </c>
      <c r="B50" t="s">
        <v>238</v>
      </c>
      <c r="C50" s="15">
        <v>1</v>
      </c>
      <c r="D50" s="16">
        <v>320.51963543788185</v>
      </c>
      <c r="E50" s="19">
        <f t="shared" si="0"/>
        <v>4.8077945315682271</v>
      </c>
      <c r="F50" s="19">
        <f t="shared" si="1"/>
        <v>41.154721190224024</v>
      </c>
      <c r="H50" s="9">
        <f t="shared" si="2"/>
        <v>274.55711971608957</v>
      </c>
    </row>
    <row r="51" spans="1:10" x14ac:dyDescent="0.25">
      <c r="A51" t="s">
        <v>108</v>
      </c>
      <c r="B51" t="s">
        <v>109</v>
      </c>
      <c r="C51" s="15">
        <v>1</v>
      </c>
      <c r="D51" s="16">
        <v>43.602073319755604</v>
      </c>
      <c r="E51" s="19">
        <f t="shared" si="0"/>
        <v>0.654031099796334</v>
      </c>
      <c r="F51" s="19">
        <f t="shared" si="1"/>
        <v>5.5985062142566191</v>
      </c>
      <c r="H51" s="9">
        <f t="shared" si="2"/>
        <v>37.349536005702653</v>
      </c>
    </row>
    <row r="52" spans="1:10" x14ac:dyDescent="0.25">
      <c r="A52" t="s">
        <v>90</v>
      </c>
      <c r="B52" t="s">
        <v>91</v>
      </c>
      <c r="C52" s="15">
        <v>1</v>
      </c>
      <c r="D52" s="16">
        <v>164.40738900203667</v>
      </c>
      <c r="E52" s="19">
        <f t="shared" si="0"/>
        <v>2.4661108350305501</v>
      </c>
      <c r="F52" s="19">
        <f t="shared" si="1"/>
        <v>21.109908747861507</v>
      </c>
      <c r="H52" s="9">
        <f t="shared" si="2"/>
        <v>140.83136941914461</v>
      </c>
    </row>
    <row r="53" spans="1:10" x14ac:dyDescent="0.25">
      <c r="A53" t="s">
        <v>143</v>
      </c>
      <c r="B53" t="s">
        <v>144</v>
      </c>
      <c r="C53" s="15">
        <v>5</v>
      </c>
      <c r="D53" s="16">
        <v>117.35874236252546</v>
      </c>
      <c r="E53" s="19">
        <f t="shared" si="0"/>
        <v>1.7603811354378818</v>
      </c>
      <c r="F53" s="19">
        <f t="shared" si="1"/>
        <v>15.068862519348267</v>
      </c>
      <c r="H53" s="9">
        <f t="shared" si="2"/>
        <v>100.52949870773931</v>
      </c>
    </row>
    <row r="54" spans="1:10" x14ac:dyDescent="0.25">
      <c r="A54" t="s">
        <v>147</v>
      </c>
      <c r="B54" t="s">
        <v>148</v>
      </c>
      <c r="C54" s="15">
        <v>5</v>
      </c>
      <c r="D54" s="16">
        <v>13.143711812627291</v>
      </c>
      <c r="E54" s="19">
        <f t="shared" si="0"/>
        <v>0.19715567718940935</v>
      </c>
      <c r="F54" s="19">
        <f t="shared" si="1"/>
        <v>1.687652596741344</v>
      </c>
      <c r="H54" s="9">
        <f t="shared" si="2"/>
        <v>11.258903538696538</v>
      </c>
    </row>
    <row r="55" spans="1:10" x14ac:dyDescent="0.25">
      <c r="A55" t="s">
        <v>70</v>
      </c>
      <c r="B55" t="s">
        <v>71</v>
      </c>
      <c r="C55" s="15">
        <v>1</v>
      </c>
      <c r="D55" s="16">
        <v>417.53775356415474</v>
      </c>
      <c r="E55" s="19">
        <f t="shared" si="0"/>
        <v>6.2630663034623213</v>
      </c>
      <c r="F55" s="19">
        <f t="shared" si="1"/>
        <v>53.611847557637461</v>
      </c>
      <c r="H55" s="9">
        <f t="shared" si="2"/>
        <v>357.66283970305494</v>
      </c>
    </row>
    <row r="56" spans="1:10" x14ac:dyDescent="0.25">
      <c r="A56" t="s">
        <v>67</v>
      </c>
      <c r="B56" t="s">
        <v>68</v>
      </c>
      <c r="C56" s="15">
        <v>1</v>
      </c>
      <c r="D56" s="16">
        <v>937.59645926680241</v>
      </c>
      <c r="E56" s="19">
        <f t="shared" si="0"/>
        <v>14.063946889002036</v>
      </c>
      <c r="F56" s="19">
        <f t="shared" si="1"/>
        <v>120.38738536985741</v>
      </c>
      <c r="H56" s="9">
        <f t="shared" si="2"/>
        <v>803.14512700794296</v>
      </c>
    </row>
    <row r="57" spans="1:10" x14ac:dyDescent="0.25">
      <c r="A57" t="s">
        <v>159</v>
      </c>
      <c r="B57" t="s">
        <v>160</v>
      </c>
      <c r="C57" s="15">
        <v>1</v>
      </c>
      <c r="D57" s="16">
        <v>152.92270570264765</v>
      </c>
      <c r="E57" s="19">
        <f t="shared" si="0"/>
        <v>2.2938405855397148</v>
      </c>
      <c r="F57" s="19">
        <f t="shared" si="1"/>
        <v>19.635275412219954</v>
      </c>
      <c r="H57" s="9">
        <f t="shared" si="2"/>
        <v>130.99358970488797</v>
      </c>
    </row>
    <row r="58" spans="1:10" x14ac:dyDescent="0.25">
      <c r="A58" t="s">
        <v>161</v>
      </c>
      <c r="B58" t="s">
        <v>162</v>
      </c>
      <c r="C58" s="15">
        <v>2</v>
      </c>
      <c r="D58" s="16">
        <v>354.86853564154785</v>
      </c>
      <c r="E58" s="19">
        <f t="shared" si="0"/>
        <v>5.3230280346232179</v>
      </c>
      <c r="F58" s="19">
        <f t="shared" si="1"/>
        <v>45.565119976374739</v>
      </c>
      <c r="H58" s="9">
        <f t="shared" si="2"/>
        <v>303.9803876305499</v>
      </c>
    </row>
    <row r="59" spans="1:10" x14ac:dyDescent="0.25">
      <c r="A59" t="s">
        <v>163</v>
      </c>
      <c r="B59" t="s">
        <v>164</v>
      </c>
      <c r="C59" s="15">
        <v>1</v>
      </c>
      <c r="D59" s="16">
        <v>201.72384725050915</v>
      </c>
      <c r="E59" s="19">
        <f t="shared" si="0"/>
        <v>3.0258577087576373</v>
      </c>
      <c r="F59" s="19">
        <f t="shared" si="1"/>
        <v>25.901341986965374</v>
      </c>
      <c r="H59" s="9">
        <f t="shared" si="2"/>
        <v>172.79664755478615</v>
      </c>
    </row>
    <row r="60" spans="1:10" x14ac:dyDescent="0.25">
      <c r="A60" t="s">
        <v>241</v>
      </c>
      <c r="B60" t="s">
        <v>252</v>
      </c>
      <c r="C60" s="15">
        <v>1</v>
      </c>
      <c r="D60" s="16">
        <v>7009.9796334012217</v>
      </c>
      <c r="E60" s="19">
        <f t="shared" si="0"/>
        <v>105.14969450101832</v>
      </c>
      <c r="F60" s="19">
        <f t="shared" si="1"/>
        <v>900.08138492871672</v>
      </c>
      <c r="H60" s="9">
        <f t="shared" si="2"/>
        <v>6004.7485539714862</v>
      </c>
    </row>
    <row r="61" spans="1:10" x14ac:dyDescent="0.25">
      <c r="D61" s="27"/>
      <c r="E61" s="26"/>
    </row>
    <row r="62" spans="1:10" x14ac:dyDescent="0.25">
      <c r="D62" s="34">
        <v>259436.96283910383</v>
      </c>
      <c r="E62" s="34">
        <f>SUM(E4:E61)</f>
        <v>3891.5544425865573</v>
      </c>
      <c r="F62" s="34">
        <f>SUM(F4:F61)</f>
        <v>33311.706028540932</v>
      </c>
      <c r="G62" s="34"/>
      <c r="H62" s="34">
        <f>SUM(H4:H61)</f>
        <v>222233.70236797634</v>
      </c>
      <c r="J62" s="9"/>
    </row>
    <row r="63" spans="1:10" x14ac:dyDescent="0.25">
      <c r="B63" s="6"/>
      <c r="C63" s="30"/>
    </row>
    <row r="65" spans="1:8" x14ac:dyDescent="0.25">
      <c r="B65" s="1" t="s">
        <v>188</v>
      </c>
      <c r="C65" s="17"/>
    </row>
    <row r="66" spans="1:8" x14ac:dyDescent="0.25">
      <c r="A66" t="s">
        <v>1</v>
      </c>
      <c r="B66" t="s">
        <v>240</v>
      </c>
      <c r="C66" s="15">
        <v>1</v>
      </c>
      <c r="D66" s="16">
        <v>4829</v>
      </c>
      <c r="E66" s="18">
        <f>D66*1.35%</f>
        <v>65.191500000000005</v>
      </c>
      <c r="F66" s="18">
        <f>D66*0.1284</f>
        <v>620.04359999999997</v>
      </c>
      <c r="G66" s="18"/>
      <c r="H66" s="9">
        <f>D66-E66-F66</f>
        <v>4143.7649000000001</v>
      </c>
    </row>
    <row r="67" spans="1:8" x14ac:dyDescent="0.25">
      <c r="A67" t="s">
        <v>2</v>
      </c>
      <c r="B67" t="s">
        <v>3</v>
      </c>
      <c r="C67" s="15">
        <v>1</v>
      </c>
      <c r="D67" s="16">
        <v>19345</v>
      </c>
      <c r="E67" s="18">
        <f t="shared" ref="E67:E70" si="3">D67*1.35%</f>
        <v>261.15750000000003</v>
      </c>
      <c r="F67" s="18">
        <f t="shared" ref="F67:F70" si="4">D67*0.1284</f>
        <v>2483.8979999999997</v>
      </c>
      <c r="G67" s="18"/>
      <c r="H67" s="9">
        <f t="shared" ref="H67:H109" si="5">D67-E67-F67</f>
        <v>16599.944499999998</v>
      </c>
    </row>
    <row r="68" spans="1:8" x14ac:dyDescent="0.25">
      <c r="A68" t="s">
        <v>4</v>
      </c>
      <c r="B68" t="s">
        <v>5</v>
      </c>
      <c r="C68" s="15">
        <v>1</v>
      </c>
      <c r="D68" s="16">
        <v>13152</v>
      </c>
      <c r="E68" s="18">
        <f t="shared" si="3"/>
        <v>177.55200000000002</v>
      </c>
      <c r="F68" s="18">
        <f t="shared" si="4"/>
        <v>1688.7167999999999</v>
      </c>
      <c r="G68" s="18"/>
      <c r="H68" s="9">
        <f t="shared" si="5"/>
        <v>11285.7312</v>
      </c>
    </row>
    <row r="69" spans="1:8" x14ac:dyDescent="0.25">
      <c r="A69" t="s">
        <v>6</v>
      </c>
      <c r="B69" t="s">
        <v>7</v>
      </c>
      <c r="C69" s="15">
        <v>1</v>
      </c>
      <c r="D69" s="16">
        <v>602</v>
      </c>
      <c r="E69" s="18">
        <f t="shared" si="3"/>
        <v>8.1270000000000007</v>
      </c>
      <c r="F69" s="18">
        <f t="shared" si="4"/>
        <v>77.29679999999999</v>
      </c>
      <c r="G69" s="18"/>
      <c r="H69" s="9">
        <f t="shared" si="5"/>
        <v>516.57620000000009</v>
      </c>
    </row>
    <row r="70" spans="1:8" x14ac:dyDescent="0.25">
      <c r="A70" t="s">
        <v>8</v>
      </c>
      <c r="B70" t="s">
        <v>9</v>
      </c>
      <c r="C70" s="15">
        <v>1</v>
      </c>
      <c r="D70" s="16">
        <v>1020</v>
      </c>
      <c r="E70" s="18">
        <f t="shared" si="3"/>
        <v>13.770000000000001</v>
      </c>
      <c r="F70" s="18">
        <f t="shared" si="4"/>
        <v>130.96799999999999</v>
      </c>
      <c r="G70" s="18"/>
      <c r="H70" s="9">
        <f t="shared" si="5"/>
        <v>875.26200000000006</v>
      </c>
    </row>
    <row r="71" spans="1:8" x14ac:dyDescent="0.25">
      <c r="E71" s="18"/>
      <c r="F71" s="18">
        <f t="shared" ref="F71:F109" si="6">D71*0.1284</f>
        <v>0</v>
      </c>
      <c r="G71" s="18"/>
      <c r="H71" s="9">
        <f t="shared" si="5"/>
        <v>0</v>
      </c>
    </row>
    <row r="72" spans="1:8" x14ac:dyDescent="0.25">
      <c r="B72" s="1" t="s">
        <v>189</v>
      </c>
      <c r="C72" s="17"/>
      <c r="E72" s="18"/>
      <c r="F72" s="18">
        <f t="shared" si="6"/>
        <v>0</v>
      </c>
      <c r="G72" s="18"/>
      <c r="H72" s="9">
        <f t="shared" si="5"/>
        <v>0</v>
      </c>
    </row>
    <row r="73" spans="1:8" x14ac:dyDescent="0.25">
      <c r="A73" s="5" t="s">
        <v>12</v>
      </c>
      <c r="B73" s="5" t="s">
        <v>13</v>
      </c>
      <c r="C73" s="15">
        <v>1</v>
      </c>
      <c r="D73" s="16">
        <v>1675</v>
      </c>
      <c r="E73" s="18">
        <f>D73*1.5%</f>
        <v>25.125</v>
      </c>
      <c r="F73" s="18">
        <f>D73*0.1284</f>
        <v>215.06999999999996</v>
      </c>
      <c r="G73" s="18"/>
      <c r="H73" s="9">
        <f>D73-E73-F73</f>
        <v>1434.8050000000001</v>
      </c>
    </row>
    <row r="74" spans="1:8" x14ac:dyDescent="0.25">
      <c r="A74" t="s">
        <v>16</v>
      </c>
      <c r="B74" t="s">
        <v>17</v>
      </c>
      <c r="C74" s="15">
        <v>1</v>
      </c>
      <c r="D74" s="16">
        <v>1088</v>
      </c>
      <c r="E74" s="18">
        <f t="shared" ref="E74:E80" si="7">D74*1.5%</f>
        <v>16.32</v>
      </c>
      <c r="F74" s="18">
        <f t="shared" ref="F74:F80" si="8">D74*0.1284</f>
        <v>139.69919999999999</v>
      </c>
      <c r="G74" s="18"/>
      <c r="H74" s="9">
        <f t="shared" ref="H74:H80" si="9">D74-E74-F74</f>
        <v>931.98080000000004</v>
      </c>
    </row>
    <row r="75" spans="1:8" x14ac:dyDescent="0.25">
      <c r="A75" s="13" t="s">
        <v>258</v>
      </c>
      <c r="B75" s="14" t="s">
        <v>259</v>
      </c>
      <c r="C75" s="15">
        <v>1</v>
      </c>
      <c r="D75" s="16">
        <v>505</v>
      </c>
      <c r="E75" s="18">
        <f t="shared" si="7"/>
        <v>7.5749999999999993</v>
      </c>
      <c r="F75" s="18">
        <f t="shared" si="8"/>
        <v>64.841999999999999</v>
      </c>
      <c r="G75" s="18"/>
      <c r="H75" s="9">
        <f t="shared" si="9"/>
        <v>432.58300000000003</v>
      </c>
    </row>
    <row r="76" spans="1:8" x14ac:dyDescent="0.25">
      <c r="A76" t="s">
        <v>18</v>
      </c>
      <c r="B76" t="s">
        <v>19</v>
      </c>
      <c r="C76" s="15">
        <v>1</v>
      </c>
      <c r="D76" s="16">
        <v>1215</v>
      </c>
      <c r="E76" s="18">
        <f t="shared" si="7"/>
        <v>18.224999999999998</v>
      </c>
      <c r="F76" s="18">
        <f t="shared" si="8"/>
        <v>156.00599999999997</v>
      </c>
      <c r="G76" s="18"/>
      <c r="H76" s="9">
        <f t="shared" si="9"/>
        <v>1040.7690000000002</v>
      </c>
    </row>
    <row r="77" spans="1:8" x14ac:dyDescent="0.25">
      <c r="A77" t="s">
        <v>20</v>
      </c>
      <c r="B77" t="s">
        <v>224</v>
      </c>
      <c r="C77" s="15">
        <v>1</v>
      </c>
      <c r="D77" s="16">
        <v>5038</v>
      </c>
      <c r="E77" s="18">
        <f t="shared" si="7"/>
        <v>75.569999999999993</v>
      </c>
      <c r="F77" s="18">
        <f t="shared" si="8"/>
        <v>646.87919999999997</v>
      </c>
      <c r="G77" s="18"/>
      <c r="H77" s="9">
        <f t="shared" si="9"/>
        <v>4315.5508</v>
      </c>
    </row>
    <row r="78" spans="1:8" x14ac:dyDescent="0.25">
      <c r="A78" s="10" t="s">
        <v>21</v>
      </c>
      <c r="B78" t="s">
        <v>261</v>
      </c>
      <c r="C78" s="15">
        <v>1</v>
      </c>
      <c r="D78" s="16">
        <v>3965.1949796334015</v>
      </c>
      <c r="E78" s="18">
        <f t="shared" si="7"/>
        <v>59.47792469450102</v>
      </c>
      <c r="F78" s="18">
        <f t="shared" si="8"/>
        <v>509.13103538492868</v>
      </c>
      <c r="G78" s="18"/>
      <c r="H78" s="9">
        <f t="shared" si="9"/>
        <v>3396.5860195539722</v>
      </c>
    </row>
    <row r="79" spans="1:8" x14ac:dyDescent="0.25">
      <c r="A79" s="10" t="s">
        <v>262</v>
      </c>
      <c r="B79" t="s">
        <v>264</v>
      </c>
      <c r="C79" s="15">
        <v>1</v>
      </c>
      <c r="D79" s="16">
        <v>8829.4198472505086</v>
      </c>
      <c r="E79" s="18">
        <f t="shared" si="7"/>
        <v>132.44129770875762</v>
      </c>
      <c r="F79" s="18">
        <f t="shared" si="8"/>
        <v>1133.6975083869652</v>
      </c>
      <c r="G79" s="18"/>
      <c r="H79" s="9">
        <f t="shared" si="9"/>
        <v>7563.2810411547853</v>
      </c>
    </row>
    <row r="80" spans="1:8" x14ac:dyDescent="0.25">
      <c r="A80" s="10" t="s">
        <v>263</v>
      </c>
      <c r="B80" t="s">
        <v>265</v>
      </c>
      <c r="C80" s="15">
        <v>1</v>
      </c>
      <c r="D80" s="16">
        <v>3615.0464969450099</v>
      </c>
      <c r="E80" s="18">
        <f t="shared" si="7"/>
        <v>54.225697454175148</v>
      </c>
      <c r="F80" s="18">
        <f t="shared" si="8"/>
        <v>464.17197020773921</v>
      </c>
      <c r="G80" s="18"/>
      <c r="H80" s="9">
        <f t="shared" si="9"/>
        <v>3096.6488292830954</v>
      </c>
    </row>
    <row r="81" spans="1:8" x14ac:dyDescent="0.25">
      <c r="E81" s="18"/>
      <c r="F81" s="18"/>
      <c r="G81" s="18"/>
      <c r="H81" s="9"/>
    </row>
    <row r="82" spans="1:8" x14ac:dyDescent="0.25">
      <c r="B82" s="1" t="s">
        <v>22</v>
      </c>
      <c r="C82" s="17"/>
      <c r="E82" s="18"/>
      <c r="F82" s="18"/>
      <c r="G82" s="18"/>
      <c r="H82" s="9"/>
    </row>
    <row r="83" spans="1:8" x14ac:dyDescent="0.25">
      <c r="A83" s="10" t="s">
        <v>230</v>
      </c>
      <c r="B83" t="s">
        <v>23</v>
      </c>
      <c r="C83" s="15">
        <v>1</v>
      </c>
      <c r="D83" s="16">
        <v>0</v>
      </c>
      <c r="E83" s="18">
        <v>0</v>
      </c>
      <c r="F83" s="18">
        <f t="shared" si="6"/>
        <v>0</v>
      </c>
      <c r="G83" s="18"/>
      <c r="H83" s="9">
        <f t="shared" si="5"/>
        <v>0</v>
      </c>
    </row>
    <row r="84" spans="1:8" x14ac:dyDescent="0.25">
      <c r="A84" s="10" t="s">
        <v>230</v>
      </c>
      <c r="B84" t="s">
        <v>25</v>
      </c>
      <c r="C84" s="15">
        <v>1</v>
      </c>
      <c r="D84" s="16">
        <v>0</v>
      </c>
      <c r="E84" s="18">
        <v>0</v>
      </c>
      <c r="F84" s="18">
        <f t="shared" si="6"/>
        <v>0</v>
      </c>
      <c r="G84" s="18"/>
      <c r="H84" s="9">
        <f t="shared" si="5"/>
        <v>0</v>
      </c>
    </row>
    <row r="85" spans="1:8" x14ac:dyDescent="0.25">
      <c r="A85" s="10" t="s">
        <v>230</v>
      </c>
      <c r="B85" t="s">
        <v>26</v>
      </c>
      <c r="C85" s="15">
        <v>1</v>
      </c>
      <c r="D85" s="16">
        <v>0</v>
      </c>
      <c r="E85" s="18">
        <v>0</v>
      </c>
      <c r="F85" s="18">
        <f t="shared" si="6"/>
        <v>0</v>
      </c>
      <c r="G85" s="18"/>
      <c r="H85" s="9">
        <f t="shared" si="5"/>
        <v>0</v>
      </c>
    </row>
    <row r="86" spans="1:8" x14ac:dyDescent="0.25">
      <c r="A86" s="10" t="s">
        <v>266</v>
      </c>
      <c r="B86" t="s">
        <v>27</v>
      </c>
      <c r="C86" s="15">
        <v>1</v>
      </c>
      <c r="D86" s="16">
        <v>870.6394704684318</v>
      </c>
      <c r="E86" s="18">
        <f t="shared" ref="E86:E88" si="10">D86*1.5%</f>
        <v>13.059592057026476</v>
      </c>
      <c r="F86" s="18">
        <f t="shared" si="6"/>
        <v>111.79010800814663</v>
      </c>
      <c r="G86" s="18"/>
      <c r="H86" s="9">
        <f t="shared" si="5"/>
        <v>745.78977040325867</v>
      </c>
    </row>
    <row r="87" spans="1:8" x14ac:dyDescent="0.25">
      <c r="A87" s="10" t="s">
        <v>231</v>
      </c>
      <c r="B87" t="s">
        <v>28</v>
      </c>
      <c r="C87" s="15">
        <v>1</v>
      </c>
      <c r="D87" s="16">
        <v>1431</v>
      </c>
      <c r="E87" s="18">
        <f t="shared" si="10"/>
        <v>21.465</v>
      </c>
      <c r="F87" s="18">
        <f t="shared" si="6"/>
        <v>183.74039999999999</v>
      </c>
      <c r="G87" s="18"/>
      <c r="H87" s="9">
        <f t="shared" si="5"/>
        <v>1225.7946000000002</v>
      </c>
    </row>
    <row r="88" spans="1:8" x14ac:dyDescent="0.25">
      <c r="A88" t="s">
        <v>29</v>
      </c>
      <c r="B88" t="s">
        <v>30</v>
      </c>
      <c r="C88" s="15">
        <v>1</v>
      </c>
      <c r="D88" s="16">
        <v>701</v>
      </c>
      <c r="E88" s="18">
        <f t="shared" si="10"/>
        <v>10.514999999999999</v>
      </c>
      <c r="F88" s="18">
        <f t="shared" si="6"/>
        <v>90.008399999999995</v>
      </c>
      <c r="G88" s="18"/>
      <c r="H88" s="9">
        <f t="shared" si="5"/>
        <v>600.47659999999996</v>
      </c>
    </row>
    <row r="89" spans="1:8" x14ac:dyDescent="0.25">
      <c r="E89" s="18"/>
      <c r="F89" s="18"/>
      <c r="G89" s="18"/>
      <c r="H89" s="9"/>
    </row>
    <row r="90" spans="1:8" x14ac:dyDescent="0.25">
      <c r="B90" s="1" t="s">
        <v>190</v>
      </c>
      <c r="C90" s="17"/>
      <c r="E90" s="18"/>
      <c r="F90" s="18"/>
      <c r="G90" s="18"/>
      <c r="H90" s="9"/>
    </row>
    <row r="91" spans="1:8" x14ac:dyDescent="0.25">
      <c r="A91" t="s">
        <v>31</v>
      </c>
      <c r="B91" t="s">
        <v>32</v>
      </c>
      <c r="C91" s="15">
        <v>1</v>
      </c>
      <c r="D91" s="16">
        <v>1572</v>
      </c>
      <c r="E91" s="18">
        <f>D91*1.5%</f>
        <v>23.58</v>
      </c>
      <c r="F91" s="18">
        <f t="shared" si="6"/>
        <v>201.84479999999999</v>
      </c>
      <c r="G91" s="18"/>
      <c r="H91" s="9">
        <f t="shared" si="5"/>
        <v>1346.5752</v>
      </c>
    </row>
    <row r="92" spans="1:8" x14ac:dyDescent="0.25">
      <c r="A92" t="s">
        <v>33</v>
      </c>
      <c r="B92" t="s">
        <v>34</v>
      </c>
      <c r="C92" s="15">
        <v>1</v>
      </c>
      <c r="D92" s="16">
        <v>2427</v>
      </c>
      <c r="E92" s="18">
        <f>D92*1.5%</f>
        <v>36.405000000000001</v>
      </c>
      <c r="F92" s="18">
        <f t="shared" si="6"/>
        <v>311.62679999999995</v>
      </c>
      <c r="G92" s="18"/>
      <c r="H92" s="9">
        <f t="shared" si="5"/>
        <v>2078.9681999999998</v>
      </c>
    </row>
    <row r="93" spans="1:8" x14ac:dyDescent="0.25">
      <c r="E93" s="18"/>
      <c r="F93" s="18"/>
      <c r="G93" s="18"/>
      <c r="H93" s="9"/>
    </row>
    <row r="94" spans="1:8" x14ac:dyDescent="0.25">
      <c r="E94" s="18"/>
      <c r="F94" s="18"/>
      <c r="G94" s="18"/>
      <c r="H94" s="9"/>
    </row>
    <row r="95" spans="1:8" x14ac:dyDescent="0.25">
      <c r="B95" s="1" t="s">
        <v>44</v>
      </c>
      <c r="C95" s="17"/>
      <c r="E95" s="18"/>
      <c r="F95" s="18"/>
      <c r="G95" s="18"/>
      <c r="H95" s="9"/>
    </row>
    <row r="96" spans="1:8" x14ac:dyDescent="0.25">
      <c r="A96" t="s">
        <v>45</v>
      </c>
      <c r="B96" t="s">
        <v>46</v>
      </c>
      <c r="C96" s="15">
        <v>1</v>
      </c>
      <c r="D96" s="16">
        <v>514</v>
      </c>
      <c r="E96" s="18">
        <f>D96*1.5%</f>
        <v>7.71</v>
      </c>
      <c r="F96" s="18">
        <f t="shared" si="6"/>
        <v>65.997599999999991</v>
      </c>
      <c r="G96" s="18"/>
      <c r="H96" s="9">
        <f t="shared" si="5"/>
        <v>440.29240000000004</v>
      </c>
    </row>
    <row r="97" spans="1:8" x14ac:dyDescent="0.25">
      <c r="A97" t="s">
        <v>47</v>
      </c>
      <c r="B97" t="s">
        <v>48</v>
      </c>
      <c r="C97" s="15">
        <v>1</v>
      </c>
      <c r="D97" s="16">
        <v>1473</v>
      </c>
      <c r="E97" s="18">
        <f t="shared" ref="E97:E102" si="11">D97*1.5%</f>
        <v>22.094999999999999</v>
      </c>
      <c r="F97" s="18">
        <f t="shared" si="6"/>
        <v>189.13319999999999</v>
      </c>
      <c r="G97" s="18"/>
      <c r="H97" s="9">
        <f t="shared" si="5"/>
        <v>1261.7718</v>
      </c>
    </row>
    <row r="98" spans="1:8" x14ac:dyDescent="0.25">
      <c r="A98" s="10" t="s">
        <v>233</v>
      </c>
      <c r="B98" t="s">
        <v>234</v>
      </c>
      <c r="C98" s="15">
        <v>1</v>
      </c>
      <c r="D98" s="16">
        <v>272</v>
      </c>
      <c r="E98" s="18">
        <f t="shared" si="11"/>
        <v>4.08</v>
      </c>
      <c r="F98" s="18">
        <f t="shared" si="6"/>
        <v>34.924799999999998</v>
      </c>
      <c r="G98" s="18"/>
      <c r="H98" s="9">
        <f t="shared" si="5"/>
        <v>232.99520000000001</v>
      </c>
    </row>
    <row r="99" spans="1:8" x14ac:dyDescent="0.25">
      <c r="A99" t="s">
        <v>49</v>
      </c>
      <c r="B99" t="s">
        <v>50</v>
      </c>
      <c r="C99" s="15">
        <v>1</v>
      </c>
      <c r="D99" s="16">
        <v>1483</v>
      </c>
      <c r="E99" s="18">
        <f t="shared" si="11"/>
        <v>22.244999999999997</v>
      </c>
      <c r="F99" s="18">
        <f t="shared" si="6"/>
        <v>190.41719999999998</v>
      </c>
      <c r="G99" s="18"/>
      <c r="H99" s="9">
        <f t="shared" si="5"/>
        <v>1270.3378000000002</v>
      </c>
    </row>
    <row r="100" spans="1:8" x14ac:dyDescent="0.25">
      <c r="A100" t="s">
        <v>51</v>
      </c>
      <c r="B100" t="s">
        <v>52</v>
      </c>
      <c r="C100" s="15">
        <v>1</v>
      </c>
      <c r="D100" s="16">
        <v>2152</v>
      </c>
      <c r="E100" s="18">
        <f t="shared" si="11"/>
        <v>32.28</v>
      </c>
      <c r="F100" s="18">
        <f t="shared" si="6"/>
        <v>276.31679999999994</v>
      </c>
      <c r="G100" s="18"/>
      <c r="H100" s="9">
        <f t="shared" si="5"/>
        <v>1843.4031999999997</v>
      </c>
    </row>
    <row r="101" spans="1:8" x14ac:dyDescent="0.25">
      <c r="A101" t="s">
        <v>53</v>
      </c>
      <c r="B101" t="s">
        <v>54</v>
      </c>
      <c r="C101" s="15">
        <v>1</v>
      </c>
      <c r="D101" s="16">
        <v>340</v>
      </c>
      <c r="E101" s="18">
        <f t="shared" si="11"/>
        <v>5.0999999999999996</v>
      </c>
      <c r="F101" s="18">
        <f t="shared" si="6"/>
        <v>43.655999999999999</v>
      </c>
      <c r="G101" s="18"/>
      <c r="H101" s="9">
        <f t="shared" si="5"/>
        <v>291.24399999999997</v>
      </c>
    </row>
    <row r="102" spans="1:8" x14ac:dyDescent="0.25">
      <c r="A102" t="s">
        <v>55</v>
      </c>
      <c r="B102" t="s">
        <v>56</v>
      </c>
      <c r="C102" s="15">
        <v>1</v>
      </c>
      <c r="D102" s="16">
        <v>1524</v>
      </c>
      <c r="E102" s="18">
        <f t="shared" si="11"/>
        <v>22.86</v>
      </c>
      <c r="F102" s="18">
        <f t="shared" si="6"/>
        <v>195.68159999999997</v>
      </c>
      <c r="G102" s="18"/>
      <c r="H102" s="9">
        <f t="shared" si="5"/>
        <v>1305.4584000000002</v>
      </c>
    </row>
    <row r="103" spans="1:8" x14ac:dyDescent="0.25">
      <c r="E103" s="18"/>
      <c r="F103" s="18"/>
      <c r="G103" s="18"/>
      <c r="H103" s="9"/>
    </row>
    <row r="104" spans="1:8" x14ac:dyDescent="0.25">
      <c r="B104" s="1" t="s">
        <v>57</v>
      </c>
      <c r="C104" s="17"/>
      <c r="E104" s="18"/>
      <c r="F104" s="18"/>
      <c r="G104" s="18"/>
      <c r="H104" s="9"/>
    </row>
    <row r="105" spans="1:8" x14ac:dyDescent="0.25">
      <c r="A105" s="3" t="s">
        <v>225</v>
      </c>
      <c r="B105" t="s">
        <v>60</v>
      </c>
      <c r="C105" s="15">
        <v>1</v>
      </c>
      <c r="D105" s="16">
        <v>711</v>
      </c>
      <c r="E105" s="18">
        <f>D105*1.5%</f>
        <v>10.664999999999999</v>
      </c>
      <c r="F105" s="18">
        <f t="shared" si="6"/>
        <v>91.292399999999986</v>
      </c>
      <c r="G105" s="18"/>
      <c r="H105" s="9">
        <f t="shared" si="5"/>
        <v>609.04259999999999</v>
      </c>
    </row>
    <row r="106" spans="1:8" x14ac:dyDescent="0.25">
      <c r="A106" t="s">
        <v>61</v>
      </c>
      <c r="B106" t="s">
        <v>62</v>
      </c>
      <c r="C106" s="15">
        <v>1</v>
      </c>
      <c r="D106" s="16">
        <v>1112</v>
      </c>
      <c r="E106" s="18">
        <f t="shared" ref="E106:E109" si="12">D106*1.5%</f>
        <v>16.68</v>
      </c>
      <c r="F106" s="18">
        <f>D106*0.1284</f>
        <v>142.78079999999997</v>
      </c>
      <c r="G106" s="18"/>
      <c r="H106" s="9">
        <f t="shared" si="5"/>
        <v>952.53919999999994</v>
      </c>
    </row>
    <row r="107" spans="1:8" x14ac:dyDescent="0.25">
      <c r="A107" s="11" t="s">
        <v>235</v>
      </c>
      <c r="B107" t="s">
        <v>236</v>
      </c>
      <c r="C107" s="15">
        <v>1</v>
      </c>
      <c r="D107" s="16">
        <v>1292</v>
      </c>
      <c r="E107" s="18">
        <f t="shared" si="12"/>
        <v>19.38</v>
      </c>
      <c r="F107" s="18">
        <f t="shared" si="6"/>
        <v>165.89279999999999</v>
      </c>
      <c r="G107" s="18"/>
      <c r="H107" s="9">
        <f t="shared" si="5"/>
        <v>1106.7271999999998</v>
      </c>
    </row>
    <row r="108" spans="1:8" x14ac:dyDescent="0.25">
      <c r="A108" t="s">
        <v>63</v>
      </c>
      <c r="B108" t="s">
        <v>64</v>
      </c>
      <c r="C108" s="15">
        <v>1</v>
      </c>
      <c r="D108" s="16">
        <v>1000</v>
      </c>
      <c r="E108" s="18">
        <f t="shared" si="12"/>
        <v>15</v>
      </c>
      <c r="F108" s="18">
        <f t="shared" si="6"/>
        <v>128.39999999999998</v>
      </c>
      <c r="G108" s="18"/>
      <c r="H108" s="9">
        <f t="shared" si="5"/>
        <v>856.6</v>
      </c>
    </row>
    <row r="109" spans="1:8" x14ac:dyDescent="0.25">
      <c r="A109" t="s">
        <v>65</v>
      </c>
      <c r="B109" t="s">
        <v>66</v>
      </c>
      <c r="C109" s="15">
        <v>1</v>
      </c>
      <c r="D109" s="16">
        <v>257</v>
      </c>
      <c r="E109" s="18">
        <f t="shared" si="12"/>
        <v>3.855</v>
      </c>
      <c r="F109" s="18">
        <f t="shared" si="6"/>
        <v>32.998799999999996</v>
      </c>
      <c r="G109" s="18"/>
      <c r="H109" s="9">
        <f t="shared" si="5"/>
        <v>220.14620000000002</v>
      </c>
    </row>
    <row r="110" spans="1:8" x14ac:dyDescent="0.25">
      <c r="E110" s="18"/>
      <c r="F110" s="18"/>
      <c r="G110" s="18"/>
      <c r="H110" s="9"/>
    </row>
    <row r="111" spans="1:8" x14ac:dyDescent="0.25">
      <c r="B111" s="1" t="s">
        <v>191</v>
      </c>
      <c r="C111" s="17"/>
      <c r="E111" s="18"/>
      <c r="F111" s="18"/>
      <c r="G111" s="18"/>
      <c r="H111" s="9"/>
    </row>
    <row r="112" spans="1:8" s="14" customFormat="1" x14ac:dyDescent="0.25">
      <c r="A112" s="39" t="s">
        <v>267</v>
      </c>
      <c r="B112" s="40" t="s">
        <v>268</v>
      </c>
      <c r="C112" s="15">
        <v>1</v>
      </c>
      <c r="D112" s="16">
        <v>3810</v>
      </c>
      <c r="E112" s="18">
        <f t="shared" ref="E112:E139" si="13">D112*1.5%</f>
        <v>57.15</v>
      </c>
      <c r="F112" s="18">
        <f t="shared" ref="F112:F139" si="14">D112*0.1284</f>
        <v>489.20399999999995</v>
      </c>
      <c r="G112" s="15"/>
      <c r="H112" s="9">
        <f t="shared" ref="H112:H139" si="15">D112-E112-F112</f>
        <v>3263.6459999999997</v>
      </c>
    </row>
    <row r="113" spans="1:8" x14ac:dyDescent="0.25">
      <c r="A113" s="39" t="s">
        <v>269</v>
      </c>
      <c r="B113" s="40" t="s">
        <v>270</v>
      </c>
      <c r="C113" s="15">
        <v>1</v>
      </c>
      <c r="D113" s="16">
        <v>755</v>
      </c>
      <c r="E113" s="18">
        <f t="shared" si="13"/>
        <v>11.324999999999999</v>
      </c>
      <c r="F113" s="18">
        <f t="shared" si="14"/>
        <v>96.941999999999993</v>
      </c>
      <c r="H113" s="9">
        <f t="shared" si="15"/>
        <v>646.73299999999995</v>
      </c>
    </row>
    <row r="114" spans="1:8" x14ac:dyDescent="0.25">
      <c r="A114" s="39" t="s">
        <v>271</v>
      </c>
      <c r="B114" s="40" t="s">
        <v>272</v>
      </c>
      <c r="C114" s="15">
        <v>1</v>
      </c>
      <c r="D114" s="16">
        <v>170</v>
      </c>
      <c r="E114" s="18">
        <f t="shared" si="13"/>
        <v>2.5499999999999998</v>
      </c>
      <c r="F114" s="18">
        <f t="shared" si="14"/>
        <v>21.827999999999999</v>
      </c>
      <c r="H114" s="9">
        <f t="shared" si="15"/>
        <v>145.62199999999999</v>
      </c>
    </row>
    <row r="115" spans="1:8" x14ac:dyDescent="0.25">
      <c r="A115" s="39" t="s">
        <v>273</v>
      </c>
      <c r="B115" s="40" t="s">
        <v>274</v>
      </c>
      <c r="C115" s="15">
        <v>1</v>
      </c>
      <c r="D115" s="16">
        <v>1645</v>
      </c>
      <c r="E115" s="18">
        <f t="shared" si="13"/>
        <v>24.675000000000001</v>
      </c>
      <c r="F115" s="18">
        <f t="shared" si="14"/>
        <v>211.21799999999999</v>
      </c>
      <c r="H115" s="9">
        <f t="shared" si="15"/>
        <v>1409.107</v>
      </c>
    </row>
    <row r="116" spans="1:8" x14ac:dyDescent="0.25">
      <c r="A116" s="39" t="s">
        <v>70</v>
      </c>
      <c r="B116" s="40" t="s">
        <v>275</v>
      </c>
      <c r="C116" s="15">
        <v>1</v>
      </c>
      <c r="D116" s="16">
        <v>370</v>
      </c>
      <c r="E116" s="18">
        <f t="shared" si="13"/>
        <v>5.55</v>
      </c>
      <c r="F116" s="18">
        <f t="shared" si="14"/>
        <v>47.507999999999996</v>
      </c>
      <c r="H116" s="9">
        <f t="shared" si="15"/>
        <v>316.94200000000001</v>
      </c>
    </row>
    <row r="117" spans="1:8" x14ac:dyDescent="0.25">
      <c r="A117" s="39" t="s">
        <v>276</v>
      </c>
      <c r="B117" s="40" t="s">
        <v>277</v>
      </c>
      <c r="C117" s="15">
        <v>1</v>
      </c>
      <c r="D117" s="16">
        <v>1490</v>
      </c>
      <c r="E117" s="18">
        <f t="shared" si="13"/>
        <v>22.349999999999998</v>
      </c>
      <c r="F117" s="18">
        <f t="shared" si="14"/>
        <v>191.31599999999997</v>
      </c>
      <c r="H117" s="9">
        <f t="shared" si="15"/>
        <v>1276.3340000000001</v>
      </c>
    </row>
    <row r="118" spans="1:8" x14ac:dyDescent="0.25">
      <c r="A118" s="39" t="s">
        <v>278</v>
      </c>
      <c r="B118" s="40" t="s">
        <v>279</v>
      </c>
      <c r="C118" s="15">
        <v>1</v>
      </c>
      <c r="D118" s="16">
        <v>245</v>
      </c>
      <c r="E118" s="18">
        <f t="shared" si="13"/>
        <v>3.6749999999999998</v>
      </c>
      <c r="F118" s="18">
        <f t="shared" si="14"/>
        <v>31.457999999999998</v>
      </c>
      <c r="H118" s="9">
        <f t="shared" si="15"/>
        <v>209.86699999999999</v>
      </c>
    </row>
    <row r="119" spans="1:8" x14ac:dyDescent="0.25">
      <c r="A119" s="39" t="s">
        <v>73</v>
      </c>
      <c r="B119" s="40" t="s">
        <v>280</v>
      </c>
      <c r="C119" s="15">
        <v>1</v>
      </c>
      <c r="D119" s="16">
        <v>1215</v>
      </c>
      <c r="E119" s="18">
        <f t="shared" si="13"/>
        <v>18.224999999999998</v>
      </c>
      <c r="F119" s="18">
        <f t="shared" si="14"/>
        <v>156.00599999999997</v>
      </c>
      <c r="H119" s="9">
        <f t="shared" si="15"/>
        <v>1040.7690000000002</v>
      </c>
    </row>
    <row r="120" spans="1:8" x14ac:dyDescent="0.25">
      <c r="A120" s="39" t="s">
        <v>281</v>
      </c>
      <c r="B120" s="40" t="s">
        <v>282</v>
      </c>
      <c r="C120" s="15">
        <v>1</v>
      </c>
      <c r="D120" s="16">
        <v>4075</v>
      </c>
      <c r="E120" s="18">
        <f t="shared" si="13"/>
        <v>61.125</v>
      </c>
      <c r="F120" s="18">
        <f t="shared" si="14"/>
        <v>523.2299999999999</v>
      </c>
      <c r="H120" s="9">
        <f t="shared" si="15"/>
        <v>3490.645</v>
      </c>
    </row>
    <row r="121" spans="1:8" x14ac:dyDescent="0.25">
      <c r="A121" s="41" t="s">
        <v>283</v>
      </c>
      <c r="B121" s="40" t="s">
        <v>284</v>
      </c>
      <c r="C121" s="15">
        <v>1</v>
      </c>
      <c r="D121" s="16">
        <v>3375</v>
      </c>
      <c r="E121" s="18">
        <f t="shared" si="13"/>
        <v>50.625</v>
      </c>
      <c r="F121" s="18">
        <f t="shared" si="14"/>
        <v>433.34999999999997</v>
      </c>
      <c r="H121" s="9">
        <f t="shared" si="15"/>
        <v>2891.0250000000001</v>
      </c>
    </row>
    <row r="122" spans="1:8" x14ac:dyDescent="0.25">
      <c r="A122" s="41" t="s">
        <v>285</v>
      </c>
      <c r="B122" s="40" t="s">
        <v>286</v>
      </c>
      <c r="C122" s="15">
        <v>1</v>
      </c>
      <c r="D122" s="16">
        <v>3340</v>
      </c>
      <c r="E122" s="18">
        <f t="shared" si="13"/>
        <v>50.1</v>
      </c>
      <c r="F122" s="18">
        <f t="shared" si="14"/>
        <v>428.85599999999994</v>
      </c>
      <c r="H122" s="9">
        <f t="shared" si="15"/>
        <v>2861.0440000000003</v>
      </c>
    </row>
    <row r="123" spans="1:8" x14ac:dyDescent="0.25">
      <c r="A123" s="41" t="s">
        <v>67</v>
      </c>
      <c r="B123" s="40" t="s">
        <v>287</v>
      </c>
      <c r="C123" s="15">
        <v>1</v>
      </c>
      <c r="D123" s="16">
        <v>820</v>
      </c>
      <c r="E123" s="18">
        <f t="shared" si="13"/>
        <v>12.299999999999999</v>
      </c>
      <c r="F123" s="18">
        <f t="shared" si="14"/>
        <v>105.28799999999998</v>
      </c>
      <c r="H123" s="9">
        <f t="shared" si="15"/>
        <v>702.41200000000003</v>
      </c>
    </row>
    <row r="124" spans="1:8" x14ac:dyDescent="0.25">
      <c r="A124" s="41" t="s">
        <v>76</v>
      </c>
      <c r="B124" s="40" t="s">
        <v>288</v>
      </c>
      <c r="C124" s="15">
        <v>1</v>
      </c>
      <c r="D124" s="16">
        <v>820</v>
      </c>
      <c r="E124" s="18">
        <f t="shared" si="13"/>
        <v>12.299999999999999</v>
      </c>
      <c r="F124" s="18">
        <f t="shared" si="14"/>
        <v>105.28799999999998</v>
      </c>
      <c r="H124" s="9">
        <f t="shared" si="15"/>
        <v>702.41200000000003</v>
      </c>
    </row>
    <row r="125" spans="1:8" x14ac:dyDescent="0.25">
      <c r="A125" s="42" t="s">
        <v>75</v>
      </c>
      <c r="B125" s="40" t="s">
        <v>289</v>
      </c>
      <c r="C125" s="15">
        <v>1</v>
      </c>
      <c r="D125" s="16">
        <v>1210</v>
      </c>
      <c r="E125" s="18">
        <f t="shared" si="13"/>
        <v>18.149999999999999</v>
      </c>
      <c r="F125" s="18">
        <f t="shared" si="14"/>
        <v>155.36399999999998</v>
      </c>
      <c r="H125" s="9">
        <f t="shared" si="15"/>
        <v>1036.4859999999999</v>
      </c>
    </row>
    <row r="126" spans="1:8" x14ac:dyDescent="0.25">
      <c r="A126" s="41" t="s">
        <v>72</v>
      </c>
      <c r="B126" s="40" t="s">
        <v>275</v>
      </c>
      <c r="C126" s="15">
        <v>1</v>
      </c>
      <c r="D126" s="16">
        <v>370</v>
      </c>
      <c r="E126" s="18">
        <f t="shared" si="13"/>
        <v>5.55</v>
      </c>
      <c r="F126" s="18">
        <f t="shared" si="14"/>
        <v>47.507999999999996</v>
      </c>
      <c r="H126" s="9">
        <f t="shared" si="15"/>
        <v>316.94200000000001</v>
      </c>
    </row>
    <row r="127" spans="1:8" x14ac:dyDescent="0.25">
      <c r="A127" s="41" t="s">
        <v>78</v>
      </c>
      <c r="B127" s="40" t="s">
        <v>290</v>
      </c>
      <c r="C127" s="15">
        <v>1</v>
      </c>
      <c r="D127" s="16">
        <v>755</v>
      </c>
      <c r="E127" s="18">
        <f t="shared" si="13"/>
        <v>11.324999999999999</v>
      </c>
      <c r="F127" s="18">
        <f t="shared" si="14"/>
        <v>96.941999999999993</v>
      </c>
      <c r="H127" s="9">
        <f t="shared" si="15"/>
        <v>646.73299999999995</v>
      </c>
    </row>
    <row r="128" spans="1:8" x14ac:dyDescent="0.25">
      <c r="A128" s="41" t="s">
        <v>291</v>
      </c>
      <c r="B128" s="40" t="s">
        <v>277</v>
      </c>
      <c r="C128" s="15">
        <v>1</v>
      </c>
      <c r="D128" s="16">
        <v>1490</v>
      </c>
      <c r="E128" s="18">
        <f t="shared" si="13"/>
        <v>22.349999999999998</v>
      </c>
      <c r="F128" s="18">
        <f t="shared" si="14"/>
        <v>191.31599999999997</v>
      </c>
      <c r="H128" s="9">
        <f t="shared" si="15"/>
        <v>1276.3340000000001</v>
      </c>
    </row>
    <row r="129" spans="1:8" x14ac:dyDescent="0.25">
      <c r="A129" s="41" t="s">
        <v>292</v>
      </c>
      <c r="B129" s="40" t="s">
        <v>293</v>
      </c>
      <c r="C129" s="15">
        <v>1</v>
      </c>
      <c r="D129" s="16">
        <v>795</v>
      </c>
      <c r="E129" s="18">
        <f t="shared" si="13"/>
        <v>11.924999999999999</v>
      </c>
      <c r="F129" s="18">
        <f t="shared" si="14"/>
        <v>102.07799999999999</v>
      </c>
      <c r="H129" s="9">
        <f t="shared" si="15"/>
        <v>680.99700000000007</v>
      </c>
    </row>
    <row r="130" spans="1:8" x14ac:dyDescent="0.25">
      <c r="A130" s="41" t="s">
        <v>74</v>
      </c>
      <c r="B130" s="40" t="s">
        <v>280</v>
      </c>
      <c r="C130" s="15">
        <v>1</v>
      </c>
      <c r="D130" s="16">
        <v>1215</v>
      </c>
      <c r="E130" s="18">
        <f t="shared" si="13"/>
        <v>18.224999999999998</v>
      </c>
      <c r="F130" s="18">
        <f t="shared" si="14"/>
        <v>156.00599999999997</v>
      </c>
      <c r="H130" s="9">
        <f t="shared" si="15"/>
        <v>1040.7690000000002</v>
      </c>
    </row>
    <row r="131" spans="1:8" x14ac:dyDescent="0.25">
      <c r="A131" s="41" t="s">
        <v>294</v>
      </c>
      <c r="B131" s="40" t="s">
        <v>282</v>
      </c>
      <c r="C131" s="15">
        <v>1</v>
      </c>
      <c r="D131" s="16">
        <v>2850</v>
      </c>
      <c r="E131" s="18">
        <f t="shared" si="13"/>
        <v>42.75</v>
      </c>
      <c r="F131" s="18">
        <f t="shared" si="14"/>
        <v>365.93999999999994</v>
      </c>
      <c r="H131" s="9">
        <f t="shared" si="15"/>
        <v>2441.31</v>
      </c>
    </row>
    <row r="132" spans="1:8" x14ac:dyDescent="0.25">
      <c r="A132" s="41" t="s">
        <v>295</v>
      </c>
      <c r="B132" s="40" t="s">
        <v>296</v>
      </c>
      <c r="C132" s="15">
        <v>1</v>
      </c>
      <c r="D132" s="16">
        <v>920</v>
      </c>
      <c r="E132" s="18">
        <f t="shared" si="13"/>
        <v>13.799999999999999</v>
      </c>
      <c r="F132" s="18">
        <f t="shared" si="14"/>
        <v>118.12799999999999</v>
      </c>
      <c r="H132" s="9">
        <f t="shared" si="15"/>
        <v>788.07200000000012</v>
      </c>
    </row>
    <row r="133" spans="1:8" x14ac:dyDescent="0.25">
      <c r="A133" s="41" t="s">
        <v>297</v>
      </c>
      <c r="B133" s="40" t="s">
        <v>284</v>
      </c>
      <c r="C133" s="15">
        <v>1</v>
      </c>
      <c r="D133" s="16">
        <v>2190</v>
      </c>
      <c r="E133" s="18">
        <f t="shared" si="13"/>
        <v>32.85</v>
      </c>
      <c r="F133" s="18">
        <f t="shared" si="14"/>
        <v>281.19599999999997</v>
      </c>
      <c r="H133" s="9">
        <f t="shared" si="15"/>
        <v>1875.9540000000002</v>
      </c>
    </row>
    <row r="134" spans="1:8" x14ac:dyDescent="0.25">
      <c r="A134" s="41" t="s">
        <v>298</v>
      </c>
      <c r="B134" s="40" t="s">
        <v>286</v>
      </c>
      <c r="C134" s="15">
        <v>1</v>
      </c>
      <c r="D134" s="16">
        <v>3340</v>
      </c>
      <c r="E134" s="18">
        <f t="shared" si="13"/>
        <v>50.1</v>
      </c>
      <c r="F134" s="18">
        <f t="shared" si="14"/>
        <v>428.85599999999994</v>
      </c>
      <c r="H134" s="9">
        <f t="shared" si="15"/>
        <v>2861.0440000000003</v>
      </c>
    </row>
    <row r="135" spans="1:8" x14ac:dyDescent="0.25">
      <c r="A135" s="41" t="s">
        <v>299</v>
      </c>
      <c r="B135" s="40" t="s">
        <v>268</v>
      </c>
      <c r="C135" s="15">
        <v>1</v>
      </c>
      <c r="D135" s="16">
        <v>3955</v>
      </c>
      <c r="E135" s="18">
        <f t="shared" si="13"/>
        <v>59.324999999999996</v>
      </c>
      <c r="F135" s="18">
        <f t="shared" si="14"/>
        <v>507.82199999999995</v>
      </c>
      <c r="H135" s="9">
        <f t="shared" si="15"/>
        <v>3387.8530000000001</v>
      </c>
    </row>
    <row r="136" spans="1:8" x14ac:dyDescent="0.25">
      <c r="A136" s="41" t="s">
        <v>69</v>
      </c>
      <c r="B136" s="40" t="s">
        <v>287</v>
      </c>
      <c r="C136" s="15">
        <v>1</v>
      </c>
      <c r="D136" s="16">
        <v>820</v>
      </c>
      <c r="E136" s="18">
        <f t="shared" si="13"/>
        <v>12.299999999999999</v>
      </c>
      <c r="F136" s="18">
        <f t="shared" si="14"/>
        <v>105.28799999999998</v>
      </c>
      <c r="H136" s="9">
        <f t="shared" si="15"/>
        <v>702.41200000000003</v>
      </c>
    </row>
    <row r="137" spans="1:8" x14ac:dyDescent="0.25">
      <c r="A137" s="41" t="s">
        <v>300</v>
      </c>
      <c r="B137" s="40" t="s">
        <v>274</v>
      </c>
      <c r="C137" s="15">
        <v>1</v>
      </c>
      <c r="D137" s="16">
        <v>1545</v>
      </c>
      <c r="E137" s="18">
        <f t="shared" si="13"/>
        <v>23.175000000000001</v>
      </c>
      <c r="F137" s="18">
        <f t="shared" si="14"/>
        <v>198.37799999999999</v>
      </c>
      <c r="H137" s="9">
        <f t="shared" si="15"/>
        <v>1323.4470000000001</v>
      </c>
    </row>
    <row r="138" spans="1:8" x14ac:dyDescent="0.25">
      <c r="A138" s="41" t="s">
        <v>77</v>
      </c>
      <c r="B138" s="40" t="s">
        <v>288</v>
      </c>
      <c r="C138" s="15">
        <v>1</v>
      </c>
      <c r="D138" s="16">
        <v>820</v>
      </c>
      <c r="E138" s="18">
        <f t="shared" si="13"/>
        <v>12.299999999999999</v>
      </c>
      <c r="F138" s="18">
        <f t="shared" si="14"/>
        <v>105.28799999999998</v>
      </c>
      <c r="H138" s="9">
        <f t="shared" si="15"/>
        <v>702.41200000000003</v>
      </c>
    </row>
    <row r="139" spans="1:8" x14ac:dyDescent="0.25">
      <c r="A139" s="43" t="s">
        <v>301</v>
      </c>
      <c r="B139" s="40" t="s">
        <v>302</v>
      </c>
      <c r="C139" s="15">
        <v>1</v>
      </c>
      <c r="D139" s="16">
        <v>2880</v>
      </c>
      <c r="E139" s="18">
        <f t="shared" si="13"/>
        <v>43.199999999999996</v>
      </c>
      <c r="F139" s="18">
        <f t="shared" si="14"/>
        <v>369.79199999999997</v>
      </c>
      <c r="H139" s="9">
        <f t="shared" si="15"/>
        <v>2467.0080000000003</v>
      </c>
    </row>
    <row r="140" spans="1:8" x14ac:dyDescent="0.25">
      <c r="D140" s="24"/>
      <c r="E140" s="35"/>
      <c r="F140" s="18"/>
      <c r="G140" s="18"/>
      <c r="H140" s="9"/>
    </row>
    <row r="141" spans="1:8" x14ac:dyDescent="0.25">
      <c r="B141" s="1" t="s">
        <v>79</v>
      </c>
      <c r="D141" s="24"/>
      <c r="E141" s="35"/>
      <c r="F141" s="18"/>
      <c r="G141" s="18"/>
      <c r="H141" s="9"/>
    </row>
    <row r="142" spans="1:8" x14ac:dyDescent="0.25">
      <c r="A142" t="s">
        <v>82</v>
      </c>
      <c r="B142" t="s">
        <v>83</v>
      </c>
      <c r="C142" s="15">
        <v>1</v>
      </c>
      <c r="D142" s="24">
        <v>16.508502036659877</v>
      </c>
      <c r="E142" s="35">
        <f>D142*1.5%</f>
        <v>0.24762753054989814</v>
      </c>
      <c r="F142" s="18">
        <f t="shared" ref="F142:F190" si="16">D142*0.1284</f>
        <v>2.1196916615071282</v>
      </c>
      <c r="G142" s="18"/>
      <c r="H142" s="9">
        <f t="shared" ref="H142:H190" si="17">D142-E142-F142</f>
        <v>14.14118284460285</v>
      </c>
    </row>
    <row r="143" spans="1:8" x14ac:dyDescent="0.25">
      <c r="A143" t="s">
        <v>84</v>
      </c>
      <c r="B143" t="s">
        <v>85</v>
      </c>
      <c r="C143" s="15">
        <v>1</v>
      </c>
      <c r="D143" s="24">
        <v>22.034702647657841</v>
      </c>
      <c r="E143" s="35">
        <f t="shared" ref="E143:E162" si="18">D143*1.5%</f>
        <v>0.33052053971486761</v>
      </c>
      <c r="F143" s="18">
        <f t="shared" si="16"/>
        <v>2.8292558199592666</v>
      </c>
      <c r="G143" s="18"/>
      <c r="H143" s="9">
        <f t="shared" si="17"/>
        <v>18.874926287983705</v>
      </c>
    </row>
    <row r="144" spans="1:8" x14ac:dyDescent="0.25">
      <c r="A144" t="s">
        <v>86</v>
      </c>
      <c r="B144" t="s">
        <v>87</v>
      </c>
      <c r="C144" s="15">
        <v>1</v>
      </c>
      <c r="D144" s="24">
        <v>183.67314969450103</v>
      </c>
      <c r="E144" s="35">
        <f t="shared" si="18"/>
        <v>2.7550972454175153</v>
      </c>
      <c r="F144" s="18">
        <f t="shared" si="16"/>
        <v>23.583632420773931</v>
      </c>
      <c r="G144" s="18"/>
      <c r="H144" s="9">
        <f t="shared" si="17"/>
        <v>157.33442002830958</v>
      </c>
    </row>
    <row r="145" spans="1:8" x14ac:dyDescent="0.25">
      <c r="A145" t="s">
        <v>88</v>
      </c>
      <c r="B145" t="s">
        <v>89</v>
      </c>
      <c r="C145" s="15">
        <v>1</v>
      </c>
      <c r="D145" s="24">
        <v>129.75472301425663</v>
      </c>
      <c r="E145" s="35">
        <f t="shared" si="18"/>
        <v>1.9463208452138494</v>
      </c>
      <c r="F145" s="18">
        <f t="shared" si="16"/>
        <v>16.660506435030548</v>
      </c>
      <c r="G145" s="18"/>
      <c r="H145" s="9">
        <f t="shared" si="17"/>
        <v>111.14789573401222</v>
      </c>
    </row>
    <row r="146" spans="1:8" x14ac:dyDescent="0.25">
      <c r="A146" t="s">
        <v>90</v>
      </c>
      <c r="B146" t="s">
        <v>91</v>
      </c>
      <c r="C146" s="15">
        <v>1</v>
      </c>
      <c r="D146" s="24">
        <v>164.40738900203667</v>
      </c>
      <c r="E146" s="35">
        <f t="shared" si="18"/>
        <v>2.4661108350305501</v>
      </c>
      <c r="F146" s="18">
        <f t="shared" si="16"/>
        <v>21.109908747861507</v>
      </c>
      <c r="G146" s="18"/>
      <c r="H146" s="9">
        <f t="shared" si="17"/>
        <v>140.83136941914461</v>
      </c>
    </row>
    <row r="147" spans="1:8" x14ac:dyDescent="0.25">
      <c r="A147" t="s">
        <v>92</v>
      </c>
      <c r="B147" t="s">
        <v>93</v>
      </c>
      <c r="C147" s="15">
        <v>1</v>
      </c>
      <c r="D147" s="24">
        <v>183.427800407332</v>
      </c>
      <c r="E147" s="35">
        <f t="shared" si="18"/>
        <v>2.7514170061099801</v>
      </c>
      <c r="F147" s="18">
        <f t="shared" si="16"/>
        <v>23.552129572301425</v>
      </c>
      <c r="G147" s="18"/>
      <c r="H147" s="9">
        <f t="shared" si="17"/>
        <v>157.12425382892059</v>
      </c>
    </row>
    <row r="148" spans="1:8" x14ac:dyDescent="0.25">
      <c r="A148" t="s">
        <v>94</v>
      </c>
      <c r="B148" t="s">
        <v>95</v>
      </c>
      <c r="C148" s="15">
        <v>1</v>
      </c>
      <c r="D148" s="24">
        <v>236.93731160896129</v>
      </c>
      <c r="E148" s="35">
        <f t="shared" si="18"/>
        <v>3.5540596741344195</v>
      </c>
      <c r="F148" s="18">
        <f t="shared" si="16"/>
        <v>30.422750810590628</v>
      </c>
      <c r="G148" s="18"/>
      <c r="H148" s="9">
        <f t="shared" si="17"/>
        <v>202.96050112423626</v>
      </c>
    </row>
    <row r="149" spans="1:8" x14ac:dyDescent="0.25">
      <c r="A149" t="s">
        <v>96</v>
      </c>
      <c r="B149" t="s">
        <v>97</v>
      </c>
      <c r="C149" s="15">
        <v>1</v>
      </c>
      <c r="D149" s="24">
        <v>302.55072097759671</v>
      </c>
      <c r="E149" s="35">
        <f t="shared" si="18"/>
        <v>4.5382608146639507</v>
      </c>
      <c r="F149" s="18">
        <f t="shared" si="16"/>
        <v>38.84751257352341</v>
      </c>
      <c r="G149" s="18"/>
      <c r="H149" s="9">
        <f t="shared" si="17"/>
        <v>259.16494758940934</v>
      </c>
    </row>
    <row r="150" spans="1:8" x14ac:dyDescent="0.25">
      <c r="A150" t="s">
        <v>98</v>
      </c>
      <c r="B150" t="s">
        <v>99</v>
      </c>
      <c r="C150" s="15">
        <v>1</v>
      </c>
      <c r="D150" s="24">
        <v>127.58162932790223</v>
      </c>
      <c r="E150" s="35">
        <f t="shared" si="18"/>
        <v>1.9137244399185334</v>
      </c>
      <c r="F150" s="18">
        <f t="shared" si="16"/>
        <v>16.381481205702645</v>
      </c>
      <c r="G150" s="18"/>
      <c r="H150" s="9">
        <f t="shared" si="17"/>
        <v>109.28642368228105</v>
      </c>
    </row>
    <row r="151" spans="1:8" x14ac:dyDescent="0.25">
      <c r="A151" t="s">
        <v>100</v>
      </c>
      <c r="B151" t="s">
        <v>101</v>
      </c>
      <c r="C151" s="15">
        <v>1</v>
      </c>
      <c r="D151" s="24">
        <v>129.13550814663952</v>
      </c>
      <c r="E151" s="35">
        <f t="shared" si="18"/>
        <v>1.9370326221995928</v>
      </c>
      <c r="F151" s="18">
        <f t="shared" si="16"/>
        <v>16.580999246028512</v>
      </c>
      <c r="G151" s="18"/>
      <c r="H151" s="9">
        <f t="shared" si="17"/>
        <v>110.61747627841142</v>
      </c>
    </row>
    <row r="152" spans="1:8" x14ac:dyDescent="0.25">
      <c r="A152" t="s">
        <v>102</v>
      </c>
      <c r="B152" t="s">
        <v>103</v>
      </c>
      <c r="C152" s="15">
        <v>1</v>
      </c>
      <c r="D152" s="24">
        <v>534.84976272912422</v>
      </c>
      <c r="E152" s="35">
        <f t="shared" si="18"/>
        <v>8.0227464409368636</v>
      </c>
      <c r="F152" s="18">
        <f t="shared" si="16"/>
        <v>68.674709534419549</v>
      </c>
      <c r="G152" s="18"/>
      <c r="H152" s="9">
        <f t="shared" si="17"/>
        <v>458.15230675376779</v>
      </c>
    </row>
    <row r="153" spans="1:8" x14ac:dyDescent="0.25">
      <c r="A153" t="s">
        <v>104</v>
      </c>
      <c r="B153" t="s">
        <v>105</v>
      </c>
      <c r="C153" s="15">
        <v>1</v>
      </c>
      <c r="D153" s="24">
        <v>502.1248411405295</v>
      </c>
      <c r="E153" s="35">
        <f t="shared" si="18"/>
        <v>7.5318726171079424</v>
      </c>
      <c r="F153" s="18">
        <f t="shared" si="16"/>
        <v>64.47282960244398</v>
      </c>
      <c r="G153" s="18"/>
      <c r="H153" s="9">
        <f t="shared" si="17"/>
        <v>430.12013892097758</v>
      </c>
    </row>
    <row r="154" spans="1:8" x14ac:dyDescent="0.25">
      <c r="A154" t="s">
        <v>237</v>
      </c>
      <c r="B154" t="s">
        <v>238</v>
      </c>
      <c r="C154" s="15">
        <v>1</v>
      </c>
      <c r="D154" s="24">
        <v>320.51963543788185</v>
      </c>
      <c r="E154" s="35">
        <f t="shared" si="18"/>
        <v>4.8077945315682271</v>
      </c>
      <c r="F154" s="18">
        <f t="shared" si="16"/>
        <v>41.154721190224024</v>
      </c>
      <c r="G154" s="18"/>
      <c r="H154" s="9">
        <f t="shared" si="17"/>
        <v>274.55711971608957</v>
      </c>
    </row>
    <row r="155" spans="1:8" x14ac:dyDescent="0.25">
      <c r="A155" t="s">
        <v>80</v>
      </c>
      <c r="B155" t="s">
        <v>81</v>
      </c>
      <c r="C155" s="15">
        <v>1</v>
      </c>
      <c r="D155" s="24">
        <v>206.52568329938902</v>
      </c>
      <c r="E155" s="35">
        <f t="shared" si="18"/>
        <v>3.0978852494908353</v>
      </c>
      <c r="F155" s="18">
        <f t="shared" si="16"/>
        <v>26.517897735641547</v>
      </c>
      <c r="G155" s="18"/>
      <c r="H155" s="9">
        <f t="shared" si="17"/>
        <v>176.90990031425662</v>
      </c>
    </row>
    <row r="156" spans="1:8" x14ac:dyDescent="0.25">
      <c r="A156" t="s">
        <v>106</v>
      </c>
      <c r="B156" t="s">
        <v>107</v>
      </c>
      <c r="C156" s="15">
        <v>1</v>
      </c>
      <c r="D156" s="24">
        <v>455.56689307535646</v>
      </c>
      <c r="E156" s="35">
        <f t="shared" si="18"/>
        <v>6.8335033961303466</v>
      </c>
      <c r="F156" s="18">
        <f t="shared" si="16"/>
        <v>58.494789070875761</v>
      </c>
      <c r="G156" s="18"/>
      <c r="H156" s="9">
        <f t="shared" si="17"/>
        <v>390.23860060835034</v>
      </c>
    </row>
    <row r="157" spans="1:8" x14ac:dyDescent="0.25">
      <c r="A157" t="s">
        <v>108</v>
      </c>
      <c r="B157" t="s">
        <v>109</v>
      </c>
      <c r="C157" s="15">
        <v>1</v>
      </c>
      <c r="D157" s="24">
        <v>43.602073319755604</v>
      </c>
      <c r="E157" s="35">
        <f t="shared" si="18"/>
        <v>0.654031099796334</v>
      </c>
      <c r="F157" s="18">
        <f t="shared" si="16"/>
        <v>5.5985062142566191</v>
      </c>
      <c r="G157" s="18"/>
      <c r="H157" s="9">
        <f t="shared" si="17"/>
        <v>37.349536005702653</v>
      </c>
    </row>
    <row r="158" spans="1:8" x14ac:dyDescent="0.25">
      <c r="A158" t="s">
        <v>110</v>
      </c>
      <c r="B158" t="s">
        <v>111</v>
      </c>
      <c r="C158" s="15">
        <v>1</v>
      </c>
      <c r="D158" s="24">
        <v>87.414446028513225</v>
      </c>
      <c r="E158" s="35">
        <f t="shared" si="18"/>
        <v>1.3112166904276983</v>
      </c>
      <c r="F158" s="18">
        <f t="shared" si="16"/>
        <v>11.224014870061097</v>
      </c>
      <c r="G158" s="18"/>
      <c r="H158" s="9">
        <f t="shared" si="17"/>
        <v>74.879214468024429</v>
      </c>
    </row>
    <row r="159" spans="1:8" x14ac:dyDescent="0.25">
      <c r="A159" t="s">
        <v>112</v>
      </c>
      <c r="B159" t="s">
        <v>113</v>
      </c>
      <c r="C159" s="15">
        <v>1</v>
      </c>
      <c r="D159" s="24">
        <v>62.505651731160896</v>
      </c>
      <c r="E159" s="35">
        <f t="shared" si="18"/>
        <v>0.93758477596741341</v>
      </c>
      <c r="F159" s="18">
        <f t="shared" si="16"/>
        <v>8.0257256822810579</v>
      </c>
      <c r="G159" s="18"/>
      <c r="H159" s="9">
        <f t="shared" si="17"/>
        <v>53.542341272912424</v>
      </c>
    </row>
    <row r="160" spans="1:8" x14ac:dyDescent="0.25">
      <c r="A160" t="s">
        <v>114</v>
      </c>
      <c r="B160" t="s">
        <v>115</v>
      </c>
      <c r="C160" s="15">
        <v>1</v>
      </c>
      <c r="D160" s="24">
        <v>1274.8348961303464</v>
      </c>
      <c r="E160" s="35">
        <f t="shared" si="18"/>
        <v>19.122523441955195</v>
      </c>
      <c r="F160" s="18">
        <f t="shared" si="16"/>
        <v>163.68880066313645</v>
      </c>
      <c r="G160" s="18"/>
      <c r="H160" s="9">
        <f t="shared" si="17"/>
        <v>1092.0235720252547</v>
      </c>
    </row>
    <row r="161" spans="1:8" x14ac:dyDescent="0.25">
      <c r="A161" t="s">
        <v>116</v>
      </c>
      <c r="B161" t="s">
        <v>117</v>
      </c>
      <c r="C161" s="15">
        <v>1</v>
      </c>
      <c r="D161" s="24">
        <v>628.73675661914456</v>
      </c>
      <c r="E161" s="35">
        <f t="shared" si="18"/>
        <v>9.4310513492871682</v>
      </c>
      <c r="F161" s="18">
        <f t="shared" si="16"/>
        <v>80.729799549898146</v>
      </c>
      <c r="G161" s="18"/>
      <c r="H161" s="9">
        <f t="shared" si="17"/>
        <v>538.57590571995922</v>
      </c>
    </row>
    <row r="162" spans="1:8" x14ac:dyDescent="0.25">
      <c r="A162" t="s">
        <v>118</v>
      </c>
      <c r="B162" t="s">
        <v>119</v>
      </c>
      <c r="C162" s="15">
        <v>1</v>
      </c>
      <c r="D162" s="24">
        <v>1688.8676598778004</v>
      </c>
      <c r="E162" s="35">
        <f t="shared" si="18"/>
        <v>25.333014898167004</v>
      </c>
      <c r="F162" s="18">
        <f t="shared" si="16"/>
        <v>216.85060752830955</v>
      </c>
      <c r="G162" s="18"/>
      <c r="H162" s="9">
        <f t="shared" si="17"/>
        <v>1446.6840374513238</v>
      </c>
    </row>
    <row r="163" spans="1:8" x14ac:dyDescent="0.25">
      <c r="D163" s="24"/>
      <c r="E163" s="35"/>
      <c r="F163" s="18"/>
      <c r="G163" s="18"/>
      <c r="H163" s="9"/>
    </row>
    <row r="164" spans="1:8" x14ac:dyDescent="0.25">
      <c r="B164" s="1" t="s">
        <v>120</v>
      </c>
      <c r="D164" s="24"/>
      <c r="E164" s="35"/>
      <c r="F164" s="18"/>
      <c r="G164" s="18"/>
      <c r="H164" s="9"/>
    </row>
    <row r="165" spans="1:8" x14ac:dyDescent="0.25">
      <c r="A165" t="s">
        <v>121</v>
      </c>
      <c r="B165" t="s">
        <v>122</v>
      </c>
      <c r="C165" s="15">
        <v>1</v>
      </c>
      <c r="D165" s="24">
        <v>153.58865376782077</v>
      </c>
      <c r="E165" s="35">
        <f>D165*1.5%</f>
        <v>2.3038298065173115</v>
      </c>
      <c r="F165" s="18">
        <f t="shared" si="16"/>
        <v>19.720783143788186</v>
      </c>
      <c r="G165" s="18"/>
      <c r="H165" s="9">
        <f t="shared" si="17"/>
        <v>131.56404081751526</v>
      </c>
    </row>
    <row r="166" spans="1:8" x14ac:dyDescent="0.25">
      <c r="A166" t="s">
        <v>123</v>
      </c>
      <c r="B166" t="s">
        <v>124</v>
      </c>
      <c r="C166" s="15">
        <v>1</v>
      </c>
      <c r="D166" s="24">
        <v>199.52738696537676</v>
      </c>
      <c r="E166" s="35">
        <f t="shared" ref="E166:E196" si="19">D166*1.5%</f>
        <v>2.9929108044806512</v>
      </c>
      <c r="F166" s="18">
        <f t="shared" si="16"/>
        <v>25.619316486354375</v>
      </c>
      <c r="G166" s="18"/>
      <c r="H166" s="9">
        <f t="shared" si="17"/>
        <v>170.91515967454174</v>
      </c>
    </row>
    <row r="167" spans="1:8" x14ac:dyDescent="0.25">
      <c r="A167" t="s">
        <v>125</v>
      </c>
      <c r="B167" t="s">
        <v>126</v>
      </c>
      <c r="C167" s="15">
        <v>1</v>
      </c>
      <c r="D167" s="24">
        <v>115.62961405295316</v>
      </c>
      <c r="E167" s="35">
        <f t="shared" si="19"/>
        <v>1.7344442107942972</v>
      </c>
      <c r="F167" s="18">
        <f t="shared" si="16"/>
        <v>14.846842444399185</v>
      </c>
      <c r="G167" s="18"/>
      <c r="H167" s="9">
        <f t="shared" si="17"/>
        <v>99.048327397759678</v>
      </c>
    </row>
    <row r="168" spans="1:8" x14ac:dyDescent="0.25">
      <c r="A168" t="s">
        <v>135</v>
      </c>
      <c r="B168" t="s">
        <v>136</v>
      </c>
      <c r="C168" s="15">
        <v>1</v>
      </c>
      <c r="D168" s="24">
        <v>79.528218940936853</v>
      </c>
      <c r="E168" s="35">
        <f t="shared" si="19"/>
        <v>1.1929232841140527</v>
      </c>
      <c r="F168" s="18">
        <f t="shared" si="16"/>
        <v>10.21142331201629</v>
      </c>
      <c r="G168" s="18"/>
      <c r="H168" s="9">
        <f t="shared" si="17"/>
        <v>68.1238723448065</v>
      </c>
    </row>
    <row r="169" spans="1:8" x14ac:dyDescent="0.25">
      <c r="A169" t="s">
        <v>127</v>
      </c>
      <c r="B169" t="s">
        <v>128</v>
      </c>
      <c r="C169" s="15">
        <v>1</v>
      </c>
      <c r="D169" s="24">
        <v>790.6088696537679</v>
      </c>
      <c r="E169" s="35">
        <f t="shared" si="19"/>
        <v>11.859133044806518</v>
      </c>
      <c r="F169" s="18">
        <f t="shared" si="16"/>
        <v>101.51417886354379</v>
      </c>
      <c r="G169" s="18"/>
      <c r="H169" s="9">
        <f t="shared" si="17"/>
        <v>677.23555774541762</v>
      </c>
    </row>
    <row r="170" spans="1:8" x14ac:dyDescent="0.25">
      <c r="A170" t="s">
        <v>129</v>
      </c>
      <c r="B170" t="s">
        <v>130</v>
      </c>
      <c r="C170" s="15">
        <v>1</v>
      </c>
      <c r="D170" s="24">
        <v>878.94629633401212</v>
      </c>
      <c r="E170" s="35">
        <f t="shared" si="19"/>
        <v>13.184194445010181</v>
      </c>
      <c r="F170" s="18">
        <f t="shared" si="16"/>
        <v>112.85670444928715</v>
      </c>
      <c r="G170" s="18"/>
      <c r="H170" s="9">
        <f t="shared" si="17"/>
        <v>752.90539743971476</v>
      </c>
    </row>
    <row r="171" spans="1:8" x14ac:dyDescent="0.25">
      <c r="A171" t="s">
        <v>131</v>
      </c>
      <c r="B171" t="s">
        <v>132</v>
      </c>
      <c r="C171" s="15">
        <v>1</v>
      </c>
      <c r="D171" s="24">
        <v>599.73880753564163</v>
      </c>
      <c r="E171" s="35">
        <f t="shared" si="19"/>
        <v>8.9960821130346247</v>
      </c>
      <c r="F171" s="18">
        <f t="shared" si="16"/>
        <v>77.006462887576376</v>
      </c>
      <c r="G171" s="18"/>
      <c r="H171" s="9">
        <f t="shared" si="17"/>
        <v>513.73626253503062</v>
      </c>
    </row>
    <row r="172" spans="1:8" x14ac:dyDescent="0.25">
      <c r="A172" t="s">
        <v>133</v>
      </c>
      <c r="B172" t="s">
        <v>134</v>
      </c>
      <c r="C172" s="15">
        <v>1</v>
      </c>
      <c r="D172" s="24">
        <v>693.18183604887975</v>
      </c>
      <c r="E172" s="35">
        <f t="shared" si="19"/>
        <v>10.397727540733197</v>
      </c>
      <c r="F172" s="18">
        <f t="shared" si="16"/>
        <v>89.004547748676146</v>
      </c>
      <c r="G172" s="18"/>
      <c r="H172" s="9">
        <f t="shared" si="17"/>
        <v>593.77956075947043</v>
      </c>
    </row>
    <row r="173" spans="1:8" x14ac:dyDescent="0.25">
      <c r="A173" t="s">
        <v>137</v>
      </c>
      <c r="B173" t="s">
        <v>138</v>
      </c>
      <c r="C173" s="15">
        <v>1</v>
      </c>
      <c r="D173" s="24">
        <v>134.3813095723014</v>
      </c>
      <c r="E173" s="35">
        <f t="shared" si="19"/>
        <v>2.015719643584521</v>
      </c>
      <c r="F173" s="18">
        <f t="shared" si="16"/>
        <v>17.254560149083499</v>
      </c>
      <c r="G173" s="18"/>
      <c r="H173" s="9">
        <f t="shared" si="17"/>
        <v>115.11102977963337</v>
      </c>
    </row>
    <row r="174" spans="1:8" x14ac:dyDescent="0.25">
      <c r="A174" t="s">
        <v>139</v>
      </c>
      <c r="B174" t="s">
        <v>140</v>
      </c>
      <c r="C174" s="15">
        <v>1</v>
      </c>
      <c r="D174" s="24">
        <v>154.46490122199594</v>
      </c>
      <c r="E174" s="35">
        <f t="shared" si="19"/>
        <v>2.3169735183299389</v>
      </c>
      <c r="F174" s="18">
        <f t="shared" si="16"/>
        <v>19.833293316904278</v>
      </c>
      <c r="G174" s="18"/>
      <c r="H174" s="9">
        <f t="shared" si="17"/>
        <v>132.31463438676172</v>
      </c>
    </row>
    <row r="175" spans="1:8" x14ac:dyDescent="0.25">
      <c r="A175" t="s">
        <v>141</v>
      </c>
      <c r="B175" t="s">
        <v>142</v>
      </c>
      <c r="C175" s="15">
        <v>1</v>
      </c>
      <c r="D175" s="24">
        <v>22.046385947046844</v>
      </c>
      <c r="E175" s="35">
        <f t="shared" si="19"/>
        <v>0.33069578920570264</v>
      </c>
      <c r="F175" s="18">
        <f t="shared" si="16"/>
        <v>2.8307559556008144</v>
      </c>
      <c r="G175" s="18"/>
      <c r="H175" s="9">
        <f t="shared" si="17"/>
        <v>18.884934202240327</v>
      </c>
    </row>
    <row r="176" spans="1:8" x14ac:dyDescent="0.25">
      <c r="A176" t="s">
        <v>143</v>
      </c>
      <c r="B176" t="s">
        <v>144</v>
      </c>
      <c r="C176" s="15">
        <v>1</v>
      </c>
      <c r="D176" s="24">
        <v>23.471748472505091</v>
      </c>
      <c r="E176" s="35">
        <f t="shared" si="19"/>
        <v>0.35207622708757635</v>
      </c>
      <c r="F176" s="18">
        <f t="shared" si="16"/>
        <v>3.0137725038696535</v>
      </c>
      <c r="G176" s="18"/>
      <c r="H176" s="9">
        <f t="shared" si="17"/>
        <v>20.105899741547862</v>
      </c>
    </row>
    <row r="177" spans="1:8" x14ac:dyDescent="0.25">
      <c r="A177" t="s">
        <v>145</v>
      </c>
      <c r="B177" t="s">
        <v>146</v>
      </c>
      <c r="C177" s="15">
        <v>1</v>
      </c>
      <c r="D177" s="24">
        <v>2.9792413441955192</v>
      </c>
      <c r="E177" s="35">
        <f t="shared" si="19"/>
        <v>4.4688620162932784E-2</v>
      </c>
      <c r="F177" s="18">
        <f t="shared" si="16"/>
        <v>0.38253458859470463</v>
      </c>
      <c r="G177" s="18"/>
      <c r="H177" s="9">
        <f t="shared" si="17"/>
        <v>2.5520181354378817</v>
      </c>
    </row>
    <row r="178" spans="1:8" x14ac:dyDescent="0.25">
      <c r="A178" t="s">
        <v>147</v>
      </c>
      <c r="B178" t="s">
        <v>148</v>
      </c>
      <c r="C178" s="15">
        <v>1</v>
      </c>
      <c r="D178" s="24">
        <v>2.628742362525458</v>
      </c>
      <c r="E178" s="35">
        <f t="shared" si="19"/>
        <v>3.9431135437881869E-2</v>
      </c>
      <c r="F178" s="18">
        <f t="shared" si="16"/>
        <v>0.33753051934826878</v>
      </c>
      <c r="G178" s="18"/>
      <c r="H178" s="9">
        <f t="shared" si="17"/>
        <v>2.2517807077393073</v>
      </c>
    </row>
    <row r="179" spans="1:8" x14ac:dyDescent="0.25">
      <c r="A179" t="s">
        <v>149</v>
      </c>
      <c r="B179" t="s">
        <v>150</v>
      </c>
      <c r="C179" s="15">
        <v>1</v>
      </c>
      <c r="D179" s="24">
        <v>115.12723217922608</v>
      </c>
      <c r="E179" s="35">
        <f t="shared" si="19"/>
        <v>1.7269084826883911</v>
      </c>
      <c r="F179" s="18">
        <f t="shared" si="16"/>
        <v>14.782336611812628</v>
      </c>
      <c r="G179" s="18"/>
      <c r="H179" s="9">
        <f t="shared" si="17"/>
        <v>98.617987084725073</v>
      </c>
    </row>
    <row r="180" spans="1:8" x14ac:dyDescent="0.25">
      <c r="A180" t="s">
        <v>151</v>
      </c>
      <c r="B180" t="s">
        <v>152</v>
      </c>
      <c r="C180" s="15">
        <v>1</v>
      </c>
      <c r="D180" s="24">
        <v>154.12608553971484</v>
      </c>
      <c r="E180" s="35">
        <f t="shared" si="19"/>
        <v>2.3118912830957226</v>
      </c>
      <c r="F180" s="18">
        <f t="shared" si="16"/>
        <v>19.789789383299382</v>
      </c>
      <c r="G180" s="18"/>
      <c r="H180" s="9">
        <f t="shared" si="17"/>
        <v>132.02440487331972</v>
      </c>
    </row>
    <row r="181" spans="1:8" x14ac:dyDescent="0.25">
      <c r="A181" t="s">
        <v>153</v>
      </c>
      <c r="B181" t="s">
        <v>154</v>
      </c>
      <c r="C181" s="15">
        <v>1</v>
      </c>
      <c r="D181" s="24">
        <v>179.51389511201631</v>
      </c>
      <c r="E181" s="35">
        <f t="shared" si="19"/>
        <v>2.6927084266802446</v>
      </c>
      <c r="F181" s="18">
        <f t="shared" si="16"/>
        <v>23.049584132382893</v>
      </c>
      <c r="G181" s="18"/>
      <c r="H181" s="9">
        <f t="shared" si="17"/>
        <v>153.77160255295317</v>
      </c>
    </row>
    <row r="182" spans="1:8" x14ac:dyDescent="0.25">
      <c r="A182" t="s">
        <v>155</v>
      </c>
      <c r="B182" t="s">
        <v>156</v>
      </c>
      <c r="C182" s="15">
        <v>1</v>
      </c>
      <c r="D182" s="24">
        <v>191.37244399185337</v>
      </c>
      <c r="E182" s="35">
        <f t="shared" si="19"/>
        <v>2.8705866598778007</v>
      </c>
      <c r="F182" s="18">
        <f t="shared" si="16"/>
        <v>24.572221808553969</v>
      </c>
      <c r="G182" s="18"/>
      <c r="H182" s="9">
        <f t="shared" si="17"/>
        <v>163.92963552342161</v>
      </c>
    </row>
    <row r="183" spans="1:8" x14ac:dyDescent="0.25">
      <c r="A183" t="s">
        <v>157</v>
      </c>
      <c r="B183" t="s">
        <v>158</v>
      </c>
      <c r="C183" s="15">
        <v>1</v>
      </c>
      <c r="D183" s="24">
        <v>215.63865682281059</v>
      </c>
      <c r="E183" s="35">
        <f t="shared" si="19"/>
        <v>3.2345798523421587</v>
      </c>
      <c r="F183" s="18">
        <f t="shared" si="16"/>
        <v>27.688003536048878</v>
      </c>
      <c r="G183" s="18"/>
      <c r="H183" s="9">
        <f t="shared" si="17"/>
        <v>184.71607343441954</v>
      </c>
    </row>
    <row r="184" spans="1:8" x14ac:dyDescent="0.25">
      <c r="A184" t="s">
        <v>159</v>
      </c>
      <c r="B184" t="s">
        <v>160</v>
      </c>
      <c r="C184" s="15">
        <v>1</v>
      </c>
      <c r="D184" s="24">
        <v>152.92270570264765</v>
      </c>
      <c r="E184" s="35">
        <f t="shared" si="19"/>
        <v>2.2938405855397148</v>
      </c>
      <c r="F184" s="18">
        <f t="shared" si="16"/>
        <v>19.635275412219954</v>
      </c>
      <c r="G184" s="18"/>
      <c r="H184" s="9">
        <f t="shared" si="17"/>
        <v>130.99358970488797</v>
      </c>
    </row>
    <row r="185" spans="1:8" x14ac:dyDescent="0.25">
      <c r="A185" t="s">
        <v>161</v>
      </c>
      <c r="B185" t="s">
        <v>162</v>
      </c>
      <c r="C185" s="15">
        <v>1</v>
      </c>
      <c r="D185" s="24">
        <v>177.43426782077393</v>
      </c>
      <c r="E185" s="35">
        <f t="shared" si="19"/>
        <v>2.661514017311609</v>
      </c>
      <c r="F185" s="18">
        <f t="shared" si="16"/>
        <v>22.782559988187369</v>
      </c>
      <c r="G185" s="18"/>
      <c r="H185" s="9">
        <f>D185-E185-F185</f>
        <v>151.99019381527495</v>
      </c>
    </row>
    <row r="186" spans="1:8" x14ac:dyDescent="0.25">
      <c r="A186" t="s">
        <v>163</v>
      </c>
      <c r="B186" t="s">
        <v>164</v>
      </c>
      <c r="C186" s="15">
        <v>1</v>
      </c>
      <c r="D186" s="24">
        <v>201.72384725050915</v>
      </c>
      <c r="E186" s="35">
        <f t="shared" si="19"/>
        <v>3.0258577087576373</v>
      </c>
      <c r="F186" s="18">
        <f t="shared" si="16"/>
        <v>25.901341986965374</v>
      </c>
      <c r="G186" s="18"/>
      <c r="H186" s="9">
        <f t="shared" si="17"/>
        <v>172.79664755478615</v>
      </c>
    </row>
    <row r="187" spans="1:8" x14ac:dyDescent="0.25">
      <c r="A187" t="s">
        <v>165</v>
      </c>
      <c r="B187" t="s">
        <v>166</v>
      </c>
      <c r="C187" s="15">
        <v>1</v>
      </c>
      <c r="D187" s="24">
        <v>225.66292769857435</v>
      </c>
      <c r="E187" s="35">
        <f t="shared" si="19"/>
        <v>3.384943915478615</v>
      </c>
      <c r="F187" s="18">
        <f t="shared" si="16"/>
        <v>28.975119916496944</v>
      </c>
      <c r="G187" s="18"/>
      <c r="H187" s="9">
        <f t="shared" si="17"/>
        <v>193.30286386659881</v>
      </c>
    </row>
    <row r="188" spans="1:8" x14ac:dyDescent="0.25">
      <c r="A188" t="s">
        <v>167</v>
      </c>
      <c r="B188" t="s">
        <v>168</v>
      </c>
      <c r="C188" s="15">
        <v>1</v>
      </c>
      <c r="D188" s="24">
        <v>282.70079531568229</v>
      </c>
      <c r="E188" s="35">
        <f t="shared" si="19"/>
        <v>4.2405119297352343</v>
      </c>
      <c r="F188" s="18">
        <f t="shared" si="16"/>
        <v>36.298782118533602</v>
      </c>
      <c r="G188" s="18"/>
      <c r="H188" s="9">
        <f t="shared" si="17"/>
        <v>242.16150126741343</v>
      </c>
    </row>
    <row r="189" spans="1:8" x14ac:dyDescent="0.25">
      <c r="A189" t="s">
        <v>169</v>
      </c>
      <c r="B189" t="s">
        <v>170</v>
      </c>
      <c r="C189" s="15">
        <v>1</v>
      </c>
      <c r="D189" s="24">
        <v>29.14983197556008</v>
      </c>
      <c r="E189" s="35">
        <f t="shared" si="19"/>
        <v>0.43724747963340116</v>
      </c>
      <c r="F189" s="18">
        <f t="shared" si="16"/>
        <v>3.742838425661914</v>
      </c>
      <c r="G189" s="18"/>
      <c r="H189" s="9">
        <f t="shared" si="17"/>
        <v>24.969746070264762</v>
      </c>
    </row>
    <row r="190" spans="1:8" x14ac:dyDescent="0.25">
      <c r="A190" t="s">
        <v>171</v>
      </c>
      <c r="B190" t="s">
        <v>172</v>
      </c>
      <c r="C190" s="15">
        <v>1</v>
      </c>
      <c r="D190" s="24">
        <v>46.86171384928717</v>
      </c>
      <c r="E190" s="35">
        <f t="shared" si="19"/>
        <v>0.70292570773930751</v>
      </c>
      <c r="F190" s="18">
        <f t="shared" si="16"/>
        <v>6.0170440582484721</v>
      </c>
      <c r="G190" s="18"/>
      <c r="H190" s="9">
        <f t="shared" si="17"/>
        <v>40.141744083299393</v>
      </c>
    </row>
    <row r="191" spans="1:8" x14ac:dyDescent="0.25">
      <c r="A191" t="s">
        <v>173</v>
      </c>
      <c r="B191" t="s">
        <v>174</v>
      </c>
      <c r="C191" s="15">
        <v>1</v>
      </c>
      <c r="D191" s="24">
        <v>18.482979633401225</v>
      </c>
      <c r="E191" s="35">
        <f t="shared" si="19"/>
        <v>0.27724469450101835</v>
      </c>
      <c r="F191" s="18">
        <f t="shared" ref="F191:F196" si="20">D191*0.1284</f>
        <v>2.373214584928717</v>
      </c>
      <c r="G191" s="18"/>
      <c r="H191" s="9">
        <f t="shared" ref="H191:H196" si="21">D191-E191-F191</f>
        <v>15.832520353971489</v>
      </c>
    </row>
    <row r="192" spans="1:8" x14ac:dyDescent="0.25">
      <c r="A192" t="s">
        <v>175</v>
      </c>
      <c r="B192" t="s">
        <v>176</v>
      </c>
      <c r="C192" s="15">
        <v>1</v>
      </c>
      <c r="D192" s="24">
        <v>25.691575356415477</v>
      </c>
      <c r="E192" s="35">
        <f t="shared" si="19"/>
        <v>0.38537363034623212</v>
      </c>
      <c r="F192" s="18">
        <f t="shared" si="20"/>
        <v>3.2987982757637471</v>
      </c>
      <c r="G192" s="18"/>
      <c r="H192" s="9">
        <f t="shared" si="21"/>
        <v>22.007403450305496</v>
      </c>
    </row>
    <row r="193" spans="1:8" x14ac:dyDescent="0.25">
      <c r="A193" t="s">
        <v>177</v>
      </c>
      <c r="B193" t="s">
        <v>178</v>
      </c>
      <c r="C193" s="15">
        <v>1</v>
      </c>
      <c r="D193" s="24">
        <v>26.766438900203664</v>
      </c>
      <c r="E193" s="35">
        <f t="shared" si="19"/>
        <v>0.40149658350305495</v>
      </c>
      <c r="F193" s="18">
        <f t="shared" si="20"/>
        <v>3.4368107547861499</v>
      </c>
      <c r="G193" s="18"/>
      <c r="H193" s="9">
        <f t="shared" si="21"/>
        <v>22.928131561914459</v>
      </c>
    </row>
    <row r="194" spans="1:8" x14ac:dyDescent="0.25">
      <c r="A194" t="s">
        <v>179</v>
      </c>
      <c r="B194" t="s">
        <v>180</v>
      </c>
      <c r="C194" s="15">
        <v>1</v>
      </c>
      <c r="D194" s="24">
        <v>33.227303462321792</v>
      </c>
      <c r="E194" s="35">
        <f t="shared" si="19"/>
        <v>0.49840955193482689</v>
      </c>
      <c r="F194" s="18">
        <f t="shared" si="20"/>
        <v>4.2663857645621173</v>
      </c>
      <c r="G194" s="18"/>
      <c r="H194" s="9">
        <f t="shared" si="21"/>
        <v>28.462508145824849</v>
      </c>
    </row>
    <row r="195" spans="1:8" x14ac:dyDescent="0.25">
      <c r="A195" t="s">
        <v>181</v>
      </c>
      <c r="B195" t="s">
        <v>182</v>
      </c>
      <c r="C195" s="15">
        <v>1</v>
      </c>
      <c r="D195" s="24">
        <v>15.001356415478615</v>
      </c>
      <c r="E195" s="35">
        <f t="shared" si="19"/>
        <v>0.2250203462321792</v>
      </c>
      <c r="F195" s="18">
        <f t="shared" si="20"/>
        <v>1.9261741637474539</v>
      </c>
      <c r="G195" s="18"/>
      <c r="H195" s="9">
        <f t="shared" si="21"/>
        <v>12.850161905498981</v>
      </c>
    </row>
    <row r="196" spans="1:8" x14ac:dyDescent="0.25">
      <c r="A196" t="s">
        <v>183</v>
      </c>
      <c r="B196" t="s">
        <v>184</v>
      </c>
      <c r="C196" s="15">
        <v>1</v>
      </c>
      <c r="D196" s="24">
        <v>26.766438900203664</v>
      </c>
      <c r="E196" s="35">
        <f t="shared" si="19"/>
        <v>0.40149658350305495</v>
      </c>
      <c r="F196" s="18">
        <f t="shared" si="20"/>
        <v>3.4368107547861499</v>
      </c>
      <c r="G196" s="18"/>
      <c r="H196" s="9">
        <f t="shared" si="21"/>
        <v>22.928131561914459</v>
      </c>
    </row>
    <row r="197" spans="1:8" x14ac:dyDescent="0.25">
      <c r="E197" s="18"/>
      <c r="F197" s="18"/>
    </row>
    <row r="198" spans="1:8" x14ac:dyDescent="0.25">
      <c r="B198" s="1" t="s">
        <v>229</v>
      </c>
      <c r="C198" s="17"/>
      <c r="E198" s="18"/>
      <c r="F198" s="18"/>
    </row>
    <row r="199" spans="1:8" x14ac:dyDescent="0.25">
      <c r="A199" s="21" t="s">
        <v>248</v>
      </c>
      <c r="B199" s="7" t="s">
        <v>260</v>
      </c>
      <c r="C199" s="32"/>
      <c r="D199" s="16">
        <v>99300</v>
      </c>
      <c r="E199" s="18"/>
      <c r="F199" s="18"/>
    </row>
    <row r="200" spans="1:8" x14ac:dyDescent="0.25">
      <c r="A200" s="21"/>
      <c r="B200" s="7"/>
      <c r="C200" s="32"/>
      <c r="E200" s="18"/>
      <c r="F200" s="18"/>
    </row>
    <row r="201" spans="1:8" x14ac:dyDescent="0.25">
      <c r="A201" s="10" t="s">
        <v>247</v>
      </c>
      <c r="B201" s="20" t="s">
        <v>246</v>
      </c>
      <c r="C201" s="33"/>
      <c r="D201" s="16">
        <v>111300</v>
      </c>
      <c r="E201" s="18"/>
      <c r="F201" s="18"/>
    </row>
    <row r="203" spans="1:8" s="16" customFormat="1" x14ac:dyDescent="0.25">
      <c r="A203" s="10" t="s">
        <v>249</v>
      </c>
      <c r="B203" t="s">
        <v>243</v>
      </c>
      <c r="C203" s="15"/>
      <c r="D203" s="2">
        <f t="shared" ref="D203:D205" si="22">E203/0.98</f>
        <v>0</v>
      </c>
      <c r="E203" s="15"/>
      <c r="F203" s="15"/>
      <c r="G203" s="15"/>
      <c r="H203" s="9"/>
    </row>
    <row r="204" spans="1:8" s="16" customFormat="1" x14ac:dyDescent="0.25">
      <c r="A204" s="10"/>
      <c r="B204"/>
      <c r="C204" s="15"/>
      <c r="D204" s="2"/>
      <c r="E204" s="15"/>
      <c r="F204" s="15"/>
      <c r="G204" s="15"/>
      <c r="H204" s="9"/>
    </row>
    <row r="205" spans="1:8" s="16" customFormat="1" x14ac:dyDescent="0.25">
      <c r="A205" s="10"/>
      <c r="B205" t="s">
        <v>244</v>
      </c>
      <c r="C205" s="15"/>
      <c r="D205" s="2">
        <f t="shared" si="22"/>
        <v>0</v>
      </c>
      <c r="E205" s="15"/>
      <c r="F205" s="15"/>
      <c r="G205" s="15"/>
      <c r="H205"/>
    </row>
    <row r="207" spans="1:8" x14ac:dyDescent="0.25">
      <c r="B207" s="1" t="s">
        <v>303</v>
      </c>
      <c r="D207" s="24"/>
      <c r="E207" s="35"/>
      <c r="F207" s="18"/>
      <c r="G207" s="18"/>
      <c r="H207" s="44"/>
    </row>
    <row r="208" spans="1:8" x14ac:dyDescent="0.25">
      <c r="A208" t="s">
        <v>304</v>
      </c>
      <c r="B208" t="s">
        <v>305</v>
      </c>
      <c r="C208" s="15">
        <v>1</v>
      </c>
      <c r="D208" s="24">
        <v>287</v>
      </c>
      <c r="E208" s="35">
        <f t="shared" ref="E208" si="23">D208*1.5%</f>
        <v>4.3049999999999997</v>
      </c>
      <c r="F208" s="18">
        <f t="shared" ref="F208" si="24">D208*0.1284</f>
        <v>36.8508</v>
      </c>
      <c r="H208" s="9">
        <f t="shared" ref="H208" si="25">D208-E208-F208</f>
        <v>245.8442</v>
      </c>
    </row>
    <row r="210" spans="1:8" x14ac:dyDescent="0.25">
      <c r="B210" s="1" t="s">
        <v>306</v>
      </c>
      <c r="D210" s="24"/>
      <c r="E210" s="35"/>
      <c r="F210" s="18"/>
      <c r="G210" s="18"/>
      <c r="H210" s="44"/>
    </row>
    <row r="211" spans="1:8" x14ac:dyDescent="0.25">
      <c r="A211" s="45">
        <v>23397</v>
      </c>
      <c r="B211" t="s">
        <v>307</v>
      </c>
      <c r="C211" s="15">
        <v>1</v>
      </c>
      <c r="D211" s="24">
        <v>350</v>
      </c>
      <c r="E211" s="35">
        <f t="shared" ref="E211:E219" si="26">D211*1.5%</f>
        <v>5.25</v>
      </c>
      <c r="F211" s="18">
        <f t="shared" ref="F211:F219" si="27">D211*0.1284</f>
        <v>44.94</v>
      </c>
      <c r="H211" s="9">
        <f t="shared" ref="H211:H219" si="28">D211-E211-F211</f>
        <v>299.81</v>
      </c>
    </row>
    <row r="212" spans="1:8" x14ac:dyDescent="0.25">
      <c r="A212" t="s">
        <v>308</v>
      </c>
      <c r="B212" t="s">
        <v>309</v>
      </c>
      <c r="C212" s="15">
        <v>1</v>
      </c>
      <c r="D212" s="16">
        <v>2776</v>
      </c>
      <c r="E212" s="18">
        <f t="shared" si="26"/>
        <v>41.64</v>
      </c>
      <c r="F212" s="18">
        <f t="shared" si="27"/>
        <v>356.43839999999994</v>
      </c>
      <c r="H212" s="9">
        <f t="shared" si="28"/>
        <v>2377.9216000000001</v>
      </c>
    </row>
    <row r="213" spans="1:8" x14ac:dyDescent="0.25">
      <c r="A213" t="s">
        <v>310</v>
      </c>
      <c r="B213" t="s">
        <v>311</v>
      </c>
      <c r="C213" s="15">
        <v>1</v>
      </c>
      <c r="D213" s="16">
        <v>1372</v>
      </c>
      <c r="E213" s="18">
        <f t="shared" si="26"/>
        <v>20.58</v>
      </c>
      <c r="F213" s="18">
        <f t="shared" si="27"/>
        <v>176.16479999999999</v>
      </c>
      <c r="H213" s="9">
        <f t="shared" si="28"/>
        <v>1175.2552000000001</v>
      </c>
    </row>
    <row r="214" spans="1:8" s="16" customFormat="1" x14ac:dyDescent="0.25">
      <c r="A214" s="10" t="s">
        <v>249</v>
      </c>
      <c r="B214" t="s">
        <v>243</v>
      </c>
      <c r="C214" s="15">
        <v>1</v>
      </c>
      <c r="D214" s="24">
        <v>0</v>
      </c>
      <c r="E214" s="35">
        <f t="shared" si="26"/>
        <v>0</v>
      </c>
      <c r="F214" s="35">
        <f t="shared" si="27"/>
        <v>0</v>
      </c>
      <c r="G214" s="46"/>
      <c r="H214" s="47">
        <f t="shared" si="28"/>
        <v>0</v>
      </c>
    </row>
    <row r="215" spans="1:8" s="14" customFormat="1" x14ac:dyDescent="0.25">
      <c r="A215" s="14" t="s">
        <v>37</v>
      </c>
      <c r="B215" s="14" t="s">
        <v>38</v>
      </c>
      <c r="C215" s="46">
        <v>1</v>
      </c>
      <c r="D215" s="24">
        <v>4326.6996293279017</v>
      </c>
      <c r="E215" s="35">
        <f t="shared" si="26"/>
        <v>64.900494439918518</v>
      </c>
      <c r="F215" s="35">
        <f t="shared" si="27"/>
        <v>555.54823240570249</v>
      </c>
      <c r="G215" s="46"/>
      <c r="H215" s="47">
        <f t="shared" si="28"/>
        <v>3706.2509024822807</v>
      </c>
    </row>
    <row r="216" spans="1:8" s="14" customFormat="1" x14ac:dyDescent="0.25">
      <c r="A216" s="13" t="s">
        <v>232</v>
      </c>
      <c r="B216" s="14" t="s">
        <v>41</v>
      </c>
      <c r="C216" s="46">
        <v>1</v>
      </c>
      <c r="D216" s="24">
        <v>2760.4949297352341</v>
      </c>
      <c r="E216" s="35">
        <f t="shared" si="26"/>
        <v>41.407423946028509</v>
      </c>
      <c r="F216" s="35">
        <f t="shared" si="27"/>
        <v>354.44754897800402</v>
      </c>
      <c r="G216" s="46"/>
      <c r="H216" s="47">
        <f t="shared" si="28"/>
        <v>2364.639956811202</v>
      </c>
    </row>
    <row r="217" spans="1:8" x14ac:dyDescent="0.25">
      <c r="A217" t="s">
        <v>10</v>
      </c>
      <c r="B217" t="s">
        <v>11</v>
      </c>
      <c r="C217" s="15">
        <v>1</v>
      </c>
      <c r="D217" s="16">
        <v>3794.8524745417517</v>
      </c>
      <c r="E217" s="18">
        <f>D217*1.5%</f>
        <v>56.922787118126273</v>
      </c>
      <c r="F217" s="18">
        <f>D217*0.1284</f>
        <v>487.25905773116085</v>
      </c>
      <c r="H217" s="9">
        <f>D217-E217-F217</f>
        <v>3250.6706296924649</v>
      </c>
    </row>
    <row r="218" spans="1:8" x14ac:dyDescent="0.25">
      <c r="A218" s="45">
        <v>34405</v>
      </c>
      <c r="B218" t="s">
        <v>312</v>
      </c>
      <c r="C218" s="15">
        <v>1</v>
      </c>
      <c r="D218" s="16">
        <v>1605</v>
      </c>
      <c r="E218" s="18">
        <f>D218*1.5%</f>
        <v>24.074999999999999</v>
      </c>
      <c r="F218" s="18">
        <f>D218*0.1284</f>
        <v>206.08199999999997</v>
      </c>
      <c r="H218" s="9">
        <f>D218-E218-F218</f>
        <v>1374.8430000000001</v>
      </c>
    </row>
    <row r="219" spans="1:8" s="14" customFormat="1" x14ac:dyDescent="0.25">
      <c r="A219" s="13" t="s">
        <v>254</v>
      </c>
      <c r="B219" s="14" t="s">
        <v>313</v>
      </c>
      <c r="C219" s="46">
        <v>1</v>
      </c>
      <c r="D219" s="24">
        <v>12185</v>
      </c>
      <c r="E219" s="35">
        <f t="shared" si="26"/>
        <v>182.77500000000001</v>
      </c>
      <c r="F219" s="35">
        <f t="shared" si="27"/>
        <v>1564.5539999999999</v>
      </c>
      <c r="G219" s="46"/>
      <c r="H219" s="47">
        <f t="shared" si="28"/>
        <v>10437.671</v>
      </c>
    </row>
  </sheetData>
  <pageMargins left="0.7" right="0.7" top="0.75" bottom="0.75" header="0.3" footer="0.3"/>
  <pageSetup paperSize="17" scale="66" fitToHeight="5" orientation="landscape" horizontalDpi="4294967293" verticalDpi="4294967293" r:id="rId1"/>
  <headerFooter>
    <oddFooter>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6aa68d1-aaec-4e23-aafa-0c59bf1ad7a0">YCSQDS5KADHN-212-40177</_dlc_DocId>
    <_dlc_DocIdUrl xmlns="06aa68d1-aaec-4e23-aafa-0c59bf1ad7a0">
      <Url>https://njpa.sharepoint.com/departments/bc/_layouts/15/DocIdRedir.aspx?ID=YCSQDS5KADHN-212-40177</Url>
      <Description>YCSQDS5KADHN-212-40177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icing" ma:contentTypeID="0x0101002B5A68C43F781F4BBD196EE3791F1EDF00A7E556E212254646810F5D7746240951" ma:contentTypeVersion="2" ma:contentTypeDescription="" ma:contentTypeScope="" ma:versionID="6e253d57431ae101ace1f3cbbc90c08e">
  <xsd:schema xmlns:xsd="http://www.w3.org/2001/XMLSchema" xmlns:xs="http://www.w3.org/2001/XMLSchema" xmlns:p="http://schemas.microsoft.com/office/2006/metadata/properties" xmlns:ns2="06aa68d1-aaec-4e23-aafa-0c59bf1ad7a0" targetNamespace="http://schemas.microsoft.com/office/2006/metadata/properties" ma:root="true" ma:fieldsID="a3f26a07514adec5f442f2f0041e3bdc" ns2:_="">
    <xsd:import namespace="06aa68d1-aaec-4e23-aafa-0c59bf1ad7a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a68d1-aaec-4e23-aafa-0c59bf1ad7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987A37-570B-4E1F-951E-0710AE1565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54C617-D955-4E1A-9DCB-83A2C8C89B0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CA238F0-6138-4889-9822-C458B8BDB2F4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06aa68d1-aaec-4e23-aafa-0c59bf1ad7a0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7662972-0007-4166-9BAC-3F55FD199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a68d1-aaec-4e23-aafa-0c59bf1ad7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Camel 1200 Dump</vt:lpstr>
      <vt:lpstr>'Camel 1200 Dump'!Print_Area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Koziczkowski</dc:creator>
  <cp:lastModifiedBy>Michael Perkins</cp:lastModifiedBy>
  <cp:lastPrinted>2017-03-07T20:21:31Z</cp:lastPrinted>
  <dcterms:created xsi:type="dcterms:W3CDTF">2014-02-14T18:40:14Z</dcterms:created>
  <dcterms:modified xsi:type="dcterms:W3CDTF">2019-04-24T20:46:28Z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">
    <vt:lpwstr>63121</vt:lpwstr>
  </property>
  <property fmtid="{D5CDD505-2E9C-101B-9397-08002B2CF9AE}" pid="3" name="File Size">
    <vt:lpwstr>139933</vt:lpwstr>
  </property>
  <property fmtid="{D5CDD505-2E9C-101B-9397-08002B2CF9AE}" pid="4" name="ContentTypeId">
    <vt:lpwstr>0x0101002B5A68C43F781F4BBD196EE3791F1EDF00A7E556E212254646810F5D7746240951</vt:lpwstr>
  </property>
  <property fmtid="{D5CDD505-2E9C-101B-9397-08002B2CF9AE}" pid="5" name="_dlc_DocIdItemGuid">
    <vt:lpwstr>c7deef75-c3c0-4eb9-8cad-43e96cf4280a</vt:lpwstr>
  </property>
</Properties>
</file>